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SlipanchukV\OneDrive - NOVUS Ukraine LLC\Документи\Виталий\"/>
    </mc:Choice>
  </mc:AlternateContent>
  <bookViews>
    <workbookView xWindow="0" yWindow="0" windowWidth="20490" windowHeight="7770" tabRatio="675"/>
  </bookViews>
  <sheets>
    <sheet name="зазначити місяць" sheetId="8" r:id="rId1"/>
  </sheets>
  <definedNames>
    <definedName name="_xlnm._FilterDatabase" localSheetId="0" hidden="1">'зазначити місяць'!$A$32:$F$70</definedName>
  </definedNames>
  <calcPr calcId="162913"/>
</workbook>
</file>

<file path=xl/calcChain.xml><?xml version="1.0" encoding="utf-8"?>
<calcChain xmlns="http://schemas.openxmlformats.org/spreadsheetml/2006/main">
  <c r="F33" i="8" l="1"/>
  <c r="AI20" i="8" l="1"/>
  <c r="AI10" i="8" l="1"/>
  <c r="AI7" i="8"/>
  <c r="AI8" i="8"/>
  <c r="AI9" i="8"/>
  <c r="AI11" i="8"/>
  <c r="AI12" i="8"/>
  <c r="AI13" i="8"/>
  <c r="AI14" i="8"/>
  <c r="AI15" i="8"/>
  <c r="AI16" i="8"/>
  <c r="AI17" i="8"/>
  <c r="AI18" i="8"/>
  <c r="AI19" i="8"/>
  <c r="AI25" i="8"/>
  <c r="D21" i="8"/>
  <c r="E21" i="8"/>
  <c r="D33" i="8"/>
  <c r="AH21" i="8"/>
  <c r="AG21" i="8"/>
  <c r="AF21" i="8"/>
  <c r="AE21" i="8"/>
  <c r="AD21" i="8"/>
  <c r="AC21" i="8"/>
  <c r="AB21" i="8"/>
  <c r="AA21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AI21" i="8" l="1"/>
  <c r="AI22" i="8" s="1"/>
  <c r="AI26" i="8" s="1"/>
  <c r="AI28" i="8" s="1"/>
  <c r="AI29" i="8" s="1"/>
  <c r="AI30" i="8" s="1"/>
</calcChain>
</file>

<file path=xl/sharedStrings.xml><?xml version="1.0" encoding="utf-8"?>
<sst xmlns="http://schemas.openxmlformats.org/spreadsheetml/2006/main" count="316" uniqueCount="149">
  <si>
    <t>час трансляції</t>
  </si>
  <si>
    <t xml:space="preserve">кіл-ть виходів </t>
  </si>
  <si>
    <t>Загальна кіл-ть виходів</t>
  </si>
  <si>
    <r>
      <t>10</t>
    </r>
    <r>
      <rPr>
        <b/>
        <vertAlign val="superscript"/>
        <sz val="10"/>
        <rFont val="Arial Cyr"/>
        <family val="2"/>
        <charset val="204"/>
      </rPr>
      <t>00</t>
    </r>
    <r>
      <rPr>
        <b/>
        <sz val="10"/>
        <rFont val="Arial Cyr"/>
        <family val="2"/>
        <charset val="204"/>
      </rPr>
      <t>-11</t>
    </r>
    <r>
      <rPr>
        <b/>
        <vertAlign val="superscript"/>
        <sz val="10"/>
        <rFont val="Arial Cyr"/>
        <family val="2"/>
        <charset val="204"/>
      </rPr>
      <t>00</t>
    </r>
  </si>
  <si>
    <r>
      <t>12</t>
    </r>
    <r>
      <rPr>
        <b/>
        <vertAlign val="superscript"/>
        <sz val="10"/>
        <rFont val="Arial Cyr"/>
        <family val="2"/>
        <charset val="204"/>
      </rPr>
      <t>00</t>
    </r>
    <r>
      <rPr>
        <b/>
        <sz val="10"/>
        <rFont val="Arial Cyr"/>
        <family val="2"/>
        <charset val="204"/>
      </rPr>
      <t>-13</t>
    </r>
    <r>
      <rPr>
        <b/>
        <vertAlign val="superscript"/>
        <sz val="10"/>
        <rFont val="Arial Cyr"/>
        <family val="2"/>
        <charset val="204"/>
      </rPr>
      <t>00</t>
    </r>
  </si>
  <si>
    <r>
      <t>13</t>
    </r>
    <r>
      <rPr>
        <b/>
        <vertAlign val="superscript"/>
        <sz val="10"/>
        <rFont val="Arial Cyr"/>
        <family val="2"/>
        <charset val="204"/>
      </rPr>
      <t>00</t>
    </r>
    <r>
      <rPr>
        <b/>
        <sz val="10"/>
        <rFont val="Arial Cyr"/>
        <family val="2"/>
        <charset val="204"/>
      </rPr>
      <t>-14</t>
    </r>
    <r>
      <rPr>
        <b/>
        <vertAlign val="superscript"/>
        <sz val="10"/>
        <rFont val="Arial Cyr"/>
        <family val="2"/>
        <charset val="204"/>
      </rPr>
      <t>00</t>
    </r>
  </si>
  <si>
    <r>
      <t>14</t>
    </r>
    <r>
      <rPr>
        <b/>
        <vertAlign val="superscript"/>
        <sz val="10"/>
        <rFont val="Arial Cyr"/>
        <family val="2"/>
        <charset val="204"/>
      </rPr>
      <t>00</t>
    </r>
    <r>
      <rPr>
        <b/>
        <sz val="10"/>
        <rFont val="Arial Cyr"/>
        <family val="2"/>
        <charset val="204"/>
      </rPr>
      <t>-15</t>
    </r>
    <r>
      <rPr>
        <b/>
        <vertAlign val="superscript"/>
        <sz val="10"/>
        <rFont val="Arial Cyr"/>
        <family val="2"/>
        <charset val="204"/>
      </rPr>
      <t>00</t>
    </r>
  </si>
  <si>
    <r>
      <t>15</t>
    </r>
    <r>
      <rPr>
        <b/>
        <vertAlign val="superscript"/>
        <sz val="10"/>
        <rFont val="Arial Cyr"/>
        <family val="2"/>
        <charset val="204"/>
      </rPr>
      <t>00</t>
    </r>
    <r>
      <rPr>
        <b/>
        <sz val="10"/>
        <rFont val="Arial Cyr"/>
        <family val="2"/>
        <charset val="204"/>
      </rPr>
      <t>-16</t>
    </r>
    <r>
      <rPr>
        <b/>
        <vertAlign val="superscript"/>
        <sz val="10"/>
        <rFont val="Arial Cyr"/>
        <family val="2"/>
        <charset val="204"/>
      </rPr>
      <t>00</t>
    </r>
  </si>
  <si>
    <r>
      <t>16</t>
    </r>
    <r>
      <rPr>
        <b/>
        <vertAlign val="superscript"/>
        <sz val="10"/>
        <rFont val="Arial Cyr"/>
        <family val="2"/>
        <charset val="204"/>
      </rPr>
      <t>00</t>
    </r>
    <r>
      <rPr>
        <b/>
        <sz val="10"/>
        <rFont val="Arial Cyr"/>
        <family val="2"/>
        <charset val="204"/>
      </rPr>
      <t>-17</t>
    </r>
    <r>
      <rPr>
        <b/>
        <vertAlign val="superscript"/>
        <sz val="10"/>
        <rFont val="Arial Cyr"/>
        <family val="2"/>
        <charset val="204"/>
      </rPr>
      <t>00</t>
    </r>
  </si>
  <si>
    <r>
      <t>17</t>
    </r>
    <r>
      <rPr>
        <b/>
        <vertAlign val="superscript"/>
        <sz val="10"/>
        <rFont val="Arial Cyr"/>
        <family val="2"/>
        <charset val="204"/>
      </rPr>
      <t>00</t>
    </r>
    <r>
      <rPr>
        <b/>
        <sz val="10"/>
        <rFont val="Arial Cyr"/>
        <family val="2"/>
        <charset val="204"/>
      </rPr>
      <t>-18</t>
    </r>
    <r>
      <rPr>
        <b/>
        <vertAlign val="superscript"/>
        <sz val="10"/>
        <rFont val="Arial Cyr"/>
        <family val="2"/>
        <charset val="204"/>
      </rPr>
      <t>00</t>
    </r>
  </si>
  <si>
    <r>
      <t>18</t>
    </r>
    <r>
      <rPr>
        <b/>
        <vertAlign val="superscript"/>
        <sz val="10"/>
        <rFont val="Arial Cyr"/>
        <family val="2"/>
        <charset val="204"/>
      </rPr>
      <t>00</t>
    </r>
    <r>
      <rPr>
        <b/>
        <sz val="10"/>
        <rFont val="Arial Cyr"/>
        <family val="2"/>
        <charset val="204"/>
      </rPr>
      <t>-19</t>
    </r>
    <r>
      <rPr>
        <b/>
        <vertAlign val="superscript"/>
        <sz val="10"/>
        <rFont val="Arial Cyr"/>
        <family val="2"/>
        <charset val="204"/>
      </rPr>
      <t>00</t>
    </r>
  </si>
  <si>
    <r>
      <t>21</t>
    </r>
    <r>
      <rPr>
        <vertAlign val="superscript"/>
        <sz val="10"/>
        <rFont val="Arial Cyr"/>
        <family val="2"/>
        <charset val="204"/>
      </rPr>
      <t>00</t>
    </r>
    <r>
      <rPr>
        <sz val="10"/>
        <rFont val="Arial Cyr"/>
        <family val="2"/>
        <charset val="204"/>
      </rPr>
      <t>-</t>
    </r>
    <r>
      <rPr>
        <b/>
        <sz val="10"/>
        <rFont val="Arial Cyr"/>
        <family val="2"/>
        <charset val="204"/>
      </rPr>
      <t>22</t>
    </r>
    <r>
      <rPr>
        <vertAlign val="superscript"/>
        <sz val="10"/>
        <rFont val="Arial Cyr"/>
        <family val="2"/>
        <charset val="204"/>
      </rPr>
      <t>00</t>
    </r>
  </si>
  <si>
    <t>Мінімальна кількість виходів в час: 1</t>
  </si>
  <si>
    <r>
      <t>19</t>
    </r>
    <r>
      <rPr>
        <b/>
        <vertAlign val="superscript"/>
        <sz val="10"/>
        <rFont val="Arial Cyr"/>
        <family val="2"/>
        <charset val="204"/>
      </rPr>
      <t>00</t>
    </r>
    <r>
      <rPr>
        <b/>
        <sz val="10"/>
        <rFont val="Arial Cyr"/>
        <family val="2"/>
        <charset val="204"/>
      </rPr>
      <t>-20</t>
    </r>
    <r>
      <rPr>
        <b/>
        <vertAlign val="superscript"/>
        <sz val="10"/>
        <rFont val="Arial Cyr"/>
        <family val="2"/>
        <charset val="204"/>
      </rPr>
      <t>00</t>
    </r>
  </si>
  <si>
    <r>
      <t>20</t>
    </r>
    <r>
      <rPr>
        <b/>
        <vertAlign val="superscript"/>
        <sz val="10"/>
        <rFont val="Arial Cyr"/>
        <family val="2"/>
        <charset val="204"/>
      </rPr>
      <t>00</t>
    </r>
    <r>
      <rPr>
        <b/>
        <sz val="10"/>
        <rFont val="Arial Cyr"/>
        <family val="2"/>
        <charset val="204"/>
      </rPr>
      <t>-21</t>
    </r>
    <r>
      <rPr>
        <b/>
        <vertAlign val="superscript"/>
        <sz val="10"/>
        <rFont val="Arial Cyr"/>
        <family val="2"/>
        <charset val="204"/>
      </rPr>
      <t>00</t>
    </r>
  </si>
  <si>
    <r>
      <t>08</t>
    </r>
    <r>
      <rPr>
        <b/>
        <vertAlign val="superscript"/>
        <sz val="10"/>
        <rFont val="Arial Cyr"/>
        <family val="2"/>
        <charset val="204"/>
      </rPr>
      <t>00</t>
    </r>
    <r>
      <rPr>
        <b/>
        <sz val="10"/>
        <rFont val="Arial Cyr"/>
        <family val="2"/>
        <charset val="204"/>
      </rPr>
      <t>-09</t>
    </r>
    <r>
      <rPr>
        <b/>
        <vertAlign val="superscript"/>
        <sz val="10"/>
        <rFont val="Arial Cyr"/>
        <family val="2"/>
        <charset val="204"/>
      </rPr>
      <t>00</t>
    </r>
  </si>
  <si>
    <r>
      <t>09</t>
    </r>
    <r>
      <rPr>
        <b/>
        <vertAlign val="superscript"/>
        <sz val="10"/>
        <rFont val="Arial Cyr"/>
        <family val="2"/>
        <charset val="204"/>
      </rPr>
      <t>00</t>
    </r>
    <r>
      <rPr>
        <b/>
        <sz val="10"/>
        <rFont val="Arial Cyr"/>
        <family val="2"/>
        <charset val="204"/>
      </rPr>
      <t>-10</t>
    </r>
    <r>
      <rPr>
        <b/>
        <vertAlign val="superscript"/>
        <sz val="10"/>
        <rFont val="Arial Cyr"/>
        <family val="2"/>
        <charset val="204"/>
      </rPr>
      <t>00</t>
    </r>
  </si>
  <si>
    <t>Розміщення аудіо трансляції в мережі "Новус":</t>
  </si>
  <si>
    <t>Виконавець: ТОВ "Новус Україна"</t>
  </si>
  <si>
    <t xml:space="preserve">Замовник:  </t>
  </si>
  <si>
    <t>Максимальна кількість виходів в час: 2</t>
  </si>
  <si>
    <t xml:space="preserve">назва ролика: </t>
  </si>
  <si>
    <t>Кіл-ть виходів</t>
  </si>
  <si>
    <t>Кіл-ть торгівельних площадок</t>
  </si>
  <si>
    <t>Всього,грн.</t>
  </si>
  <si>
    <t>знижка,%</t>
  </si>
  <si>
    <t>Вартість зі знижкою, грн.</t>
  </si>
  <si>
    <t>ПДВ. 20%</t>
  </si>
  <si>
    <t>До сплати,грн:</t>
  </si>
  <si>
    <t>8-23</t>
  </si>
  <si>
    <t>Кількість роликів.</t>
  </si>
  <si>
    <r>
      <t>11</t>
    </r>
    <r>
      <rPr>
        <b/>
        <vertAlign val="superscript"/>
        <sz val="10"/>
        <rFont val="Arial Cyr"/>
        <family val="2"/>
        <charset val="204"/>
      </rPr>
      <t>00</t>
    </r>
    <r>
      <rPr>
        <b/>
        <sz val="10"/>
        <rFont val="Arial Cyr"/>
        <family val="2"/>
        <charset val="204"/>
      </rPr>
      <t>-12</t>
    </r>
    <r>
      <rPr>
        <b/>
        <vertAlign val="superscript"/>
        <sz val="10"/>
        <rFont val="Arial Cyr"/>
        <family val="2"/>
        <charset val="204"/>
      </rPr>
      <t>00</t>
    </r>
  </si>
  <si>
    <t>вартість виходу, грн./1 ролик без ПДВ</t>
  </si>
  <si>
    <t>Вартість,грн/1 вихід на ТП</t>
  </si>
  <si>
    <t>Код ТП</t>
  </si>
  <si>
    <t>Адреса магазину</t>
  </si>
  <si>
    <t>Час роботи ТП</t>
  </si>
  <si>
    <t>Запуск реклами</t>
  </si>
  <si>
    <t>МАГАЗИНИ</t>
  </si>
  <si>
    <t>ВСЬОГО</t>
  </si>
  <si>
    <t>Рекламні блоки кожні 15 хвилин в часі.</t>
  </si>
  <si>
    <t>Рівне</t>
  </si>
  <si>
    <t>вул. Василя Червонія, 26</t>
  </si>
  <si>
    <t>Тернопіль</t>
  </si>
  <si>
    <t>вул. Перля, 3</t>
  </si>
  <si>
    <t>Київ</t>
  </si>
  <si>
    <t>вул. Кільцева дорога, 12</t>
  </si>
  <si>
    <t>просп. Броварський, 17</t>
  </si>
  <si>
    <t>просп. Європейського Союзу, 47</t>
  </si>
  <si>
    <t>просп. Палладіна, 7а</t>
  </si>
  <si>
    <t>Бориспіль</t>
  </si>
  <si>
    <t>вул.Київский шлях, 2/6</t>
  </si>
  <si>
    <t>просп. Бажана,8</t>
  </si>
  <si>
    <t>вул. Хоткевича, 1а</t>
  </si>
  <si>
    <t>площа Гостомельська, 1</t>
  </si>
  <si>
    <t>просп. В. Лобановського, 4д</t>
  </si>
  <si>
    <t>вул. Юлії Здановської, 73а</t>
  </si>
  <si>
    <t>просп.Броварський 18д</t>
  </si>
  <si>
    <t>вул. Воскресенська, 14а</t>
  </si>
  <si>
    <t xml:space="preserve">вул. Регенераторна, 4а </t>
  </si>
  <si>
    <t>Біла Церква</t>
  </si>
  <si>
    <t>вул. Чорних Запорожців, 26д</t>
  </si>
  <si>
    <t>вул. Тальнівська, 3</t>
  </si>
  <si>
    <t>вул. Сверстюка, 4/1</t>
  </si>
  <si>
    <t>Вишневе</t>
  </si>
  <si>
    <t>вул. Святошинська, 28а</t>
  </si>
  <si>
    <t>вул. Кірпи, 5</t>
  </si>
  <si>
    <t>вул. Святошинська, 3</t>
  </si>
  <si>
    <t>вул. Петропавлівська, 12</t>
  </si>
  <si>
    <t>Петрівці</t>
  </si>
  <si>
    <t>вул. Героїв Майдану, 1</t>
  </si>
  <si>
    <t>вул. Дніпровська набережна, 17а</t>
  </si>
  <si>
    <t>вул. Львівська, 17</t>
  </si>
  <si>
    <t>вул. С. Русової, 1а</t>
  </si>
  <si>
    <t>вул. Княжий затон 4/4</t>
  </si>
  <si>
    <t>вул. Івана Кавалерідзе, 1а</t>
  </si>
  <si>
    <t>вул. Іоана Павла ІІ, 5</t>
  </si>
  <si>
    <t>вул. Марії Примаченко, 26</t>
  </si>
  <si>
    <t>вул. Здолбунівська, 7г</t>
  </si>
  <si>
    <t>просп. П. Григоренко,18</t>
  </si>
  <si>
    <t>просп. Європейського Союзу, 41</t>
  </si>
  <si>
    <t>бул. Миколи Міхновського, 16а</t>
  </si>
  <si>
    <t>Буча</t>
  </si>
  <si>
    <t>вул. Києво-Мироцька, 104д</t>
  </si>
  <si>
    <t>площа Керченська, 7</t>
  </si>
  <si>
    <t>вул. Богатирська, 30а</t>
  </si>
  <si>
    <t>Ірпінь</t>
  </si>
  <si>
    <t>вул. Центральна, 2</t>
  </si>
  <si>
    <t>вул. Гарматна, 26/2</t>
  </si>
  <si>
    <t>просп. Володимира Івасюка, 4а</t>
  </si>
  <si>
    <t>просп. Берестейський, 134/1</t>
  </si>
  <si>
    <t>вул. Златоустівська, 48/5</t>
  </si>
  <si>
    <t>вул. Пулюя Івана, 8а</t>
  </si>
  <si>
    <t>вул. Братиславська, 48а</t>
  </si>
  <si>
    <t>вул. Ушинського, 14а</t>
  </si>
  <si>
    <t>вул. Українська, 83б</t>
  </si>
  <si>
    <t>вул. Бульварно-Кудрявскька, 17г</t>
  </si>
  <si>
    <t>Софіївська Борщагівка</t>
  </si>
  <si>
    <t>вул. Соборна, 120</t>
  </si>
  <si>
    <t>просп. Романа Шухевича, 2</t>
  </si>
  <si>
    <t>вул. Вокзальная, 2г</t>
  </si>
  <si>
    <t>Чайки</t>
  </si>
  <si>
    <t xml:space="preserve">вул. Антонова, 2 </t>
  </si>
  <si>
    <t>вул. Дніпровська Набережна, 18</t>
  </si>
  <si>
    <t>Новосілки</t>
  </si>
  <si>
    <t>вул. Олександрівська, 1в</t>
  </si>
  <si>
    <t>вул. Васильківська, 100а</t>
  </si>
  <si>
    <t>вул. Біляшевського, 10</t>
  </si>
  <si>
    <t>Крюківщина</t>
  </si>
  <si>
    <t>вул. Одеська, 20</t>
  </si>
  <si>
    <t>вул. Білоцерківська, 1</t>
  </si>
  <si>
    <t>площа Слави, б/н, підземний перехід</t>
  </si>
  <si>
    <t>пров. Балтійський, 23</t>
  </si>
  <si>
    <t>вул. Леоніда Каденюка, 28</t>
  </si>
  <si>
    <t>вул. Дорогожицька, 3</t>
  </si>
  <si>
    <t>вул. Вавилових, 11</t>
  </si>
  <si>
    <t>Вишгород</t>
  </si>
  <si>
    <t>вул. Набережна, 2б</t>
  </si>
  <si>
    <t>вул. Самійла Кішки, 10/1</t>
  </si>
  <si>
    <t>вул. Голосіївська, 13а</t>
  </si>
  <si>
    <t>вул. Липківського, 22</t>
  </si>
  <si>
    <t>просп. Повітрофлотський, 56а</t>
  </si>
  <si>
    <t>площа Львівська, 8б</t>
  </si>
  <si>
    <t>площа Бессарабська, 2</t>
  </si>
  <si>
    <t>Петропавлівська Борщагівка</t>
  </si>
  <si>
    <t>вул. Петропавлівська, 2</t>
  </si>
  <si>
    <t>просп. Червоної Калини, 85</t>
  </si>
  <si>
    <t>вул. Сивашська, 1А</t>
  </si>
  <si>
    <t xml:space="preserve">вул. Майдан Незалежності, 1, Сектор В </t>
  </si>
  <si>
    <t>вул. Будівельників, 40</t>
  </si>
  <si>
    <t>вул. Нижній Вал, 17/8</t>
  </si>
  <si>
    <t>вул. Тросятянецька, 1а</t>
  </si>
  <si>
    <t>просп. Мазепи, 1а</t>
  </si>
  <si>
    <t>вул. Солом`янська, 16б</t>
  </si>
  <si>
    <t>бул. Чоколівський, 19</t>
  </si>
  <si>
    <t>вул. Анни Ахматової, 49</t>
  </si>
  <si>
    <t>вул. Велика Васильківська, 100</t>
  </si>
  <si>
    <t>вул. Майдан Незалежності, 1, Сектор А (Глобус)</t>
  </si>
  <si>
    <t>площа Дарницька, 1</t>
  </si>
  <si>
    <t>вул. Метрополита Липківського, 45</t>
  </si>
  <si>
    <t>вул. Василя Стуса, 25в</t>
  </si>
  <si>
    <t>просп. Курбаса, 19</t>
  </si>
  <si>
    <t>вул. Гришка, 3</t>
  </si>
  <si>
    <t>вул. Сержа Лифаря, 13</t>
  </si>
  <si>
    <t>вул. Загорівська, 17/21</t>
  </si>
  <si>
    <t>вул. Метрологічна, 19</t>
  </si>
  <si>
    <t>Місто</t>
  </si>
  <si>
    <t>*</t>
  </si>
  <si>
    <t>Площа торгового залу м2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</si>
</sst>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0_р_._-;\-* #,##0.00_р_._-;_-* &quot;-&quot;??_р_._-;_-@_-"/>
    <numFmt numFmtId="165" formatCode="_-* #,##0.00\ &quot;грн.&quot;_-;\-* #,##0.00\ &quot;грн.&quot;_-;_-* &quot;-&quot;??\ &quot;грн.&quot;_-;_-@_-"/>
    <numFmt numFmtId="166" formatCode="dd\.mm\.yy;@"/>
  </numFmts>
  <fonts count="1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vertAlign val="superscript"/>
      <sz val="10"/>
      <name val="Arial Cyr"/>
      <family val="2"/>
      <charset val="204"/>
    </font>
    <font>
      <sz val="10"/>
      <color indexed="8"/>
      <name val="Arial Cyr"/>
      <family val="2"/>
      <charset val="204"/>
    </font>
    <font>
      <vertAlign val="superscript"/>
      <sz val="10"/>
      <name val="Arial Cyr"/>
      <family val="2"/>
      <charset val="204"/>
    </font>
    <font>
      <sz val="10"/>
      <name val="Arial"/>
      <family val="2"/>
      <charset val="204"/>
    </font>
    <font>
      <sz val="10"/>
      <color indexed="10"/>
      <name val="Arial Cyr"/>
      <family val="2"/>
      <charset val="204"/>
    </font>
    <font>
      <b/>
      <sz val="10"/>
      <color indexed="10"/>
      <name val="Arial Cyr"/>
      <family val="2"/>
      <charset val="204"/>
    </font>
    <font>
      <sz val="10"/>
      <name val="Arial Cyr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6"/>
      <color rgb="FFFF0000"/>
      <name val="Arial Cyr"/>
      <charset val="204"/>
    </font>
    <font>
      <sz val="11"/>
      <name val="Calibri"/>
      <family val="2"/>
      <charset val="204"/>
      <scheme val="minor"/>
    </font>
    <font>
      <sz val="12"/>
      <name val="Arial"/>
      <family val="2"/>
      <charset val="204"/>
    </font>
    <font>
      <sz val="12"/>
      <name val="Arial Cyr"/>
      <charset val="204"/>
    </font>
    <font>
      <b/>
      <sz val="1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2" borderId="0" xfId="0" applyFont="1" applyFill="1"/>
    <xf numFmtId="0" fontId="3" fillId="2" borderId="1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vertical="center"/>
    </xf>
    <xf numFmtId="0" fontId="2" fillId="2" borderId="0" xfId="0" applyFont="1" applyFill="1" applyBorder="1"/>
    <xf numFmtId="0" fontId="3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0" fontId="8" fillId="2" borderId="0" xfId="0" applyFont="1" applyFill="1"/>
    <xf numFmtId="0" fontId="10" fillId="2" borderId="0" xfId="0" applyFont="1" applyFill="1"/>
    <xf numFmtId="0" fontId="0" fillId="2" borderId="0" xfId="0" applyFont="1" applyFill="1" applyBorder="1" applyAlignment="1">
      <alignment vertical="center"/>
    </xf>
    <xf numFmtId="0" fontId="4" fillId="2" borderId="3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0" fillId="2" borderId="0" xfId="0" applyFill="1"/>
    <xf numFmtId="0" fontId="11" fillId="2" borderId="0" xfId="0" applyFont="1" applyFill="1"/>
    <xf numFmtId="49" fontId="12" fillId="0" borderId="1" xfId="1" applyNumberFormat="1" applyFont="1" applyFill="1" applyBorder="1" applyAlignment="1">
      <alignment horizontal="right"/>
    </xf>
    <xf numFmtId="3" fontId="13" fillId="4" borderId="1" xfId="0" applyNumberFormat="1" applyFont="1" applyFill="1" applyBorder="1"/>
    <xf numFmtId="0" fontId="2" fillId="0" borderId="1" xfId="0" applyFont="1" applyBorder="1"/>
    <xf numFmtId="0" fontId="6" fillId="2" borderId="1" xfId="0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 textRotation="90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4" fillId="0" borderId="0" xfId="0" applyFont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5" borderId="0" xfId="0" applyFont="1" applyFill="1"/>
    <xf numFmtId="0" fontId="2" fillId="5" borderId="0" xfId="0" applyFont="1" applyFill="1"/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3" fontId="15" fillId="5" borderId="1" xfId="0" applyNumberFormat="1" applyFont="1" applyFill="1" applyBorder="1" applyAlignment="1">
      <alignment horizontal="center" vertical="center"/>
    </xf>
    <xf numFmtId="0" fontId="16" fillId="2" borderId="0" xfId="0" applyFont="1" applyFill="1"/>
    <xf numFmtId="0" fontId="17" fillId="2" borderId="0" xfId="0" applyFont="1" applyFill="1"/>
    <xf numFmtId="0" fontId="16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15" fillId="5" borderId="1" xfId="0" applyFont="1" applyFill="1" applyBorder="1" applyAlignment="1">
      <alignment horizontal="center" vertical="center" wrapText="1"/>
    </xf>
    <xf numFmtId="3" fontId="13" fillId="4" borderId="1" xfId="0" applyNumberFormat="1" applyFont="1" applyFill="1" applyBorder="1" applyAlignment="1">
      <alignment horizontal="center"/>
    </xf>
    <xf numFmtId="165" fontId="18" fillId="3" borderId="1" xfId="0" applyNumberFormat="1" applyFont="1" applyFill="1" applyBorder="1" applyAlignment="1">
      <alignment horizontal="center" vertical="center" wrapText="1"/>
    </xf>
    <xf numFmtId="3" fontId="18" fillId="3" borderId="1" xfId="0" applyNumberFormat="1" applyFont="1" applyFill="1" applyBorder="1" applyAlignment="1">
      <alignment horizontal="center" vertical="center" wrapText="1"/>
    </xf>
    <xf numFmtId="3" fontId="18" fillId="3" borderId="1" xfId="0" applyNumberFormat="1" applyFont="1" applyFill="1" applyBorder="1" applyAlignment="1">
      <alignment vertical="center" wrapText="1"/>
    </xf>
  </cellXfs>
  <cellStyles count="3">
    <cellStyle name="Обычный" xfId="0" builtinId="0"/>
    <cellStyle name="Финансовый" xfId="1" builtinId="3"/>
    <cellStyle name="Финансовый 3" xfId="2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23"/>
  <sheetViews>
    <sheetView tabSelected="1" zoomScale="70" zoomScaleNormal="70" workbookViewId="0">
      <selection activeCell="O27" sqref="O27"/>
    </sheetView>
  </sheetViews>
  <sheetFormatPr defaultColWidth="9.140625" defaultRowHeight="28.5" customHeight="1" x14ac:dyDescent="0.2"/>
  <cols>
    <col min="1" max="1" width="29.140625" style="2" customWidth="1"/>
    <col min="2" max="2" width="16.7109375" style="2" customWidth="1"/>
    <col min="3" max="3" width="44.7109375" style="2" customWidth="1"/>
    <col min="4" max="4" width="8.7109375" style="2" customWidth="1"/>
    <col min="5" max="34" width="6.7109375" style="2" customWidth="1"/>
    <col min="35" max="35" width="9.85546875" style="2" customWidth="1"/>
    <col min="36" max="37" width="6.28515625" style="2" customWidth="1"/>
    <col min="38" max="38" width="12.140625" style="2" customWidth="1"/>
    <col min="39" max="39" width="7.28515625" style="2" customWidth="1"/>
    <col min="40" max="16384" width="9.140625" style="2"/>
  </cols>
  <sheetData>
    <row r="1" spans="2:37" ht="14.25" customHeight="1" x14ac:dyDescent="0.2">
      <c r="B1" s="15" t="s">
        <v>21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2:37" ht="14.25" customHeight="1" x14ac:dyDescent="0.2">
      <c r="B2" s="3" t="s">
        <v>19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2:37" ht="14.25" customHeight="1" x14ac:dyDescent="0.2">
      <c r="B3" s="3" t="s">
        <v>18</v>
      </c>
      <c r="C3" s="1"/>
      <c r="D3" s="1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1"/>
      <c r="AJ3" s="1"/>
      <c r="AK3" s="1"/>
    </row>
    <row r="4" spans="2:37" ht="14.25" customHeight="1" x14ac:dyDescent="0.2">
      <c r="B4" s="3"/>
      <c r="C4" s="1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5"/>
      <c r="AJ4" s="35"/>
      <c r="AK4" s="35"/>
    </row>
    <row r="5" spans="2:37" ht="102" customHeight="1" x14ac:dyDescent="0.2">
      <c r="B5" s="27" t="s">
        <v>0</v>
      </c>
      <c r="C5" s="28" t="s">
        <v>32</v>
      </c>
      <c r="D5" s="26">
        <v>46023</v>
      </c>
      <c r="E5" s="26">
        <v>46024</v>
      </c>
      <c r="F5" s="26">
        <v>46025</v>
      </c>
      <c r="G5" s="26">
        <v>46026</v>
      </c>
      <c r="H5" s="26">
        <v>46027</v>
      </c>
      <c r="I5" s="26">
        <v>46028</v>
      </c>
      <c r="J5" s="26">
        <v>46029</v>
      </c>
      <c r="K5" s="26">
        <v>46030</v>
      </c>
      <c r="L5" s="26">
        <v>46031</v>
      </c>
      <c r="M5" s="26">
        <v>46032</v>
      </c>
      <c r="N5" s="26">
        <v>46033</v>
      </c>
      <c r="O5" s="26">
        <v>46034</v>
      </c>
      <c r="P5" s="26">
        <v>46035</v>
      </c>
      <c r="Q5" s="26">
        <v>46036</v>
      </c>
      <c r="R5" s="26">
        <v>46037</v>
      </c>
      <c r="S5" s="26">
        <v>46038</v>
      </c>
      <c r="T5" s="26">
        <v>46039</v>
      </c>
      <c r="U5" s="26">
        <v>46040</v>
      </c>
      <c r="V5" s="26">
        <v>46041</v>
      </c>
      <c r="W5" s="26">
        <v>46042</v>
      </c>
      <c r="X5" s="26">
        <v>46043</v>
      </c>
      <c r="Y5" s="26">
        <v>46044</v>
      </c>
      <c r="Z5" s="26">
        <v>46045</v>
      </c>
      <c r="AA5" s="26">
        <v>46046</v>
      </c>
      <c r="AB5" s="26">
        <v>46047</v>
      </c>
      <c r="AC5" s="26">
        <v>46048</v>
      </c>
      <c r="AD5" s="26">
        <v>46049</v>
      </c>
      <c r="AE5" s="26">
        <v>46050</v>
      </c>
      <c r="AF5" s="26">
        <v>46051</v>
      </c>
      <c r="AG5" s="26">
        <v>46052</v>
      </c>
      <c r="AH5" s="26">
        <v>46053</v>
      </c>
      <c r="AI5" s="4" t="s">
        <v>1</v>
      </c>
      <c r="AJ5" s="5"/>
      <c r="AK5" s="1"/>
    </row>
    <row r="6" spans="2:37" ht="18.75" customHeight="1" x14ac:dyDescent="0.2">
      <c r="B6" s="29" t="s">
        <v>39</v>
      </c>
      <c r="C6" s="18">
        <v>13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6"/>
      <c r="AJ6" s="7"/>
      <c r="AK6" s="1"/>
    </row>
    <row r="7" spans="2:37" ht="18.75" customHeight="1" x14ac:dyDescent="0.2">
      <c r="B7" s="29" t="s">
        <v>15</v>
      </c>
      <c r="C7" s="18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6">
        <f>SUM(D7:AH7)</f>
        <v>0</v>
      </c>
      <c r="AJ7" s="7"/>
      <c r="AK7" s="1"/>
    </row>
    <row r="8" spans="2:37" ht="18.75" customHeight="1" x14ac:dyDescent="0.2">
      <c r="B8" s="29" t="s">
        <v>16</v>
      </c>
      <c r="C8" s="18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6">
        <f t="shared" ref="AI8:AI19" si="0">SUM(D8:AH8)</f>
        <v>0</v>
      </c>
      <c r="AJ8" s="7"/>
      <c r="AK8" s="1"/>
    </row>
    <row r="9" spans="2:37" ht="18.75" customHeight="1" x14ac:dyDescent="0.2">
      <c r="B9" s="29" t="s">
        <v>3</v>
      </c>
      <c r="C9" s="18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6">
        <f t="shared" si="0"/>
        <v>0</v>
      </c>
      <c r="AJ9" s="7"/>
      <c r="AK9" s="1"/>
    </row>
    <row r="10" spans="2:37" ht="18.75" customHeight="1" x14ac:dyDescent="0.2">
      <c r="B10" s="29" t="s">
        <v>31</v>
      </c>
      <c r="C10" s="18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6">
        <f t="shared" si="0"/>
        <v>0</v>
      </c>
      <c r="AJ10" s="7"/>
      <c r="AK10" s="1"/>
    </row>
    <row r="11" spans="2:37" ht="18.75" customHeight="1" x14ac:dyDescent="0.2">
      <c r="B11" s="30" t="s">
        <v>4</v>
      </c>
      <c r="C11" s="18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6">
        <f t="shared" si="0"/>
        <v>0</v>
      </c>
      <c r="AJ11" s="7"/>
      <c r="AK11" s="1"/>
    </row>
    <row r="12" spans="2:37" ht="18.75" customHeight="1" x14ac:dyDescent="0.2">
      <c r="B12" s="30" t="s">
        <v>5</v>
      </c>
      <c r="C12" s="18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6">
        <f t="shared" si="0"/>
        <v>0</v>
      </c>
      <c r="AJ12" s="7"/>
      <c r="AK12" s="1"/>
    </row>
    <row r="13" spans="2:37" ht="18.75" customHeight="1" x14ac:dyDescent="0.2">
      <c r="B13" s="29" t="s">
        <v>6</v>
      </c>
      <c r="C13" s="18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6">
        <f t="shared" si="0"/>
        <v>0</v>
      </c>
      <c r="AJ13" s="7"/>
      <c r="AK13" s="1"/>
    </row>
    <row r="14" spans="2:37" ht="18.75" customHeight="1" x14ac:dyDescent="0.2">
      <c r="B14" s="30" t="s">
        <v>7</v>
      </c>
      <c r="C14" s="18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6">
        <f t="shared" si="0"/>
        <v>0</v>
      </c>
      <c r="AJ14" s="7"/>
      <c r="AK14" s="1"/>
    </row>
    <row r="15" spans="2:37" ht="18.75" customHeight="1" x14ac:dyDescent="0.2">
      <c r="B15" s="29" t="s">
        <v>8</v>
      </c>
      <c r="C15" s="18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6">
        <f t="shared" si="0"/>
        <v>0</v>
      </c>
      <c r="AJ15" s="7"/>
      <c r="AK15" s="1"/>
    </row>
    <row r="16" spans="2:37" ht="18.75" customHeight="1" x14ac:dyDescent="0.2">
      <c r="B16" s="29" t="s">
        <v>9</v>
      </c>
      <c r="C16" s="18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6">
        <f t="shared" si="0"/>
        <v>0</v>
      </c>
      <c r="AJ16" s="7"/>
      <c r="AK16" s="1"/>
    </row>
    <row r="17" spans="1:37" ht="18.75" customHeight="1" x14ac:dyDescent="0.2">
      <c r="B17" s="29" t="s">
        <v>10</v>
      </c>
      <c r="C17" s="18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6">
        <f t="shared" si="0"/>
        <v>0</v>
      </c>
      <c r="AJ17" s="7"/>
      <c r="AK17" s="1"/>
    </row>
    <row r="18" spans="1:37" ht="18.75" customHeight="1" x14ac:dyDescent="0.2">
      <c r="B18" s="30" t="s">
        <v>13</v>
      </c>
      <c r="C18" s="18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6">
        <f t="shared" si="0"/>
        <v>0</v>
      </c>
      <c r="AJ18" s="7"/>
      <c r="AK18" s="1"/>
    </row>
    <row r="19" spans="1:37" ht="18.75" customHeight="1" x14ac:dyDescent="0.2">
      <c r="B19" s="30" t="s">
        <v>14</v>
      </c>
      <c r="C19" s="18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6">
        <f t="shared" si="0"/>
        <v>0</v>
      </c>
      <c r="AJ19" s="7"/>
      <c r="AK19" s="1"/>
    </row>
    <row r="20" spans="1:37" ht="18.75" customHeight="1" x14ac:dyDescent="0.2">
      <c r="B20" s="29" t="s">
        <v>11</v>
      </c>
      <c r="C20" s="18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6">
        <f>SUM(D20:AH20)</f>
        <v>0</v>
      </c>
      <c r="AJ20" s="7"/>
      <c r="AK20" s="1"/>
    </row>
    <row r="21" spans="1:37" ht="21" customHeight="1" x14ac:dyDescent="0.2">
      <c r="B21" s="36" t="s">
        <v>2</v>
      </c>
      <c r="C21" s="37"/>
      <c r="D21" s="12">
        <f t="shared" ref="D21:AH21" si="1">SUM(D7:D20)</f>
        <v>0</v>
      </c>
      <c r="E21" s="12">
        <f t="shared" si="1"/>
        <v>0</v>
      </c>
      <c r="F21" s="12">
        <f t="shared" si="1"/>
        <v>0</v>
      </c>
      <c r="G21" s="12">
        <f t="shared" si="1"/>
        <v>0</v>
      </c>
      <c r="H21" s="12">
        <f t="shared" si="1"/>
        <v>0</v>
      </c>
      <c r="I21" s="13">
        <f t="shared" si="1"/>
        <v>0</v>
      </c>
      <c r="J21" s="13">
        <f t="shared" si="1"/>
        <v>0</v>
      </c>
      <c r="K21" s="12">
        <f t="shared" si="1"/>
        <v>0</v>
      </c>
      <c r="L21" s="12">
        <f t="shared" si="1"/>
        <v>0</v>
      </c>
      <c r="M21" s="12">
        <f t="shared" si="1"/>
        <v>0</v>
      </c>
      <c r="N21" s="12">
        <f t="shared" si="1"/>
        <v>0</v>
      </c>
      <c r="O21" s="12">
        <f t="shared" si="1"/>
        <v>0</v>
      </c>
      <c r="P21" s="12">
        <f t="shared" si="1"/>
        <v>0</v>
      </c>
      <c r="Q21" s="12">
        <f t="shared" si="1"/>
        <v>0</v>
      </c>
      <c r="R21" s="12">
        <f t="shared" si="1"/>
        <v>0</v>
      </c>
      <c r="S21" s="12">
        <f t="shared" si="1"/>
        <v>0</v>
      </c>
      <c r="T21" s="12">
        <f t="shared" si="1"/>
        <v>0</v>
      </c>
      <c r="U21" s="12">
        <f t="shared" si="1"/>
        <v>0</v>
      </c>
      <c r="V21" s="12">
        <f t="shared" si="1"/>
        <v>0</v>
      </c>
      <c r="W21" s="12">
        <f t="shared" si="1"/>
        <v>0</v>
      </c>
      <c r="X21" s="12">
        <f t="shared" si="1"/>
        <v>0</v>
      </c>
      <c r="Y21" s="12">
        <f t="shared" si="1"/>
        <v>0</v>
      </c>
      <c r="Z21" s="12">
        <f t="shared" si="1"/>
        <v>0</v>
      </c>
      <c r="AA21" s="12">
        <f t="shared" si="1"/>
        <v>0</v>
      </c>
      <c r="AB21" s="12">
        <f t="shared" si="1"/>
        <v>0</v>
      </c>
      <c r="AC21" s="12">
        <f t="shared" si="1"/>
        <v>0</v>
      </c>
      <c r="AD21" s="12">
        <f t="shared" si="1"/>
        <v>0</v>
      </c>
      <c r="AE21" s="12">
        <f t="shared" si="1"/>
        <v>0</v>
      </c>
      <c r="AF21" s="12">
        <f t="shared" si="1"/>
        <v>0</v>
      </c>
      <c r="AG21" s="12">
        <f t="shared" si="1"/>
        <v>0</v>
      </c>
      <c r="AH21" s="12">
        <f t="shared" si="1"/>
        <v>0</v>
      </c>
      <c r="AI21" s="17">
        <f>SUM(AI7:AI20)</f>
        <v>0</v>
      </c>
      <c r="AJ21" s="5"/>
      <c r="AK21" s="1"/>
    </row>
    <row r="22" spans="1:37" ht="28.5" customHeight="1" x14ac:dyDescent="0.2">
      <c r="B22" s="1" t="s">
        <v>17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9" t="s">
        <v>22</v>
      </c>
      <c r="AD22" s="1"/>
      <c r="AE22" s="1"/>
      <c r="AF22" s="1"/>
      <c r="AG22" s="1"/>
      <c r="AH22" s="1"/>
      <c r="AI22" s="32">
        <f>AI21</f>
        <v>0</v>
      </c>
      <c r="AJ22" s="8"/>
      <c r="AK22" s="1"/>
    </row>
    <row r="23" spans="1:37" ht="28.5" customHeight="1" x14ac:dyDescent="0.2"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9" t="s">
        <v>30</v>
      </c>
      <c r="AD23" s="1"/>
      <c r="AE23" s="1"/>
      <c r="AF23" s="1"/>
      <c r="AG23" s="1"/>
      <c r="AH23" s="1"/>
      <c r="AI23" s="32">
        <v>1</v>
      </c>
      <c r="AJ23" s="8"/>
      <c r="AK23" s="1"/>
    </row>
    <row r="24" spans="1:37" ht="28.5" customHeight="1" x14ac:dyDescent="0.2">
      <c r="B24" s="39" t="s">
        <v>40</v>
      </c>
      <c r="C24" s="40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20" t="s">
        <v>33</v>
      </c>
      <c r="AD24" s="1"/>
      <c r="AE24" s="1"/>
      <c r="AF24" s="1"/>
      <c r="AG24" s="1"/>
      <c r="AH24" s="1"/>
      <c r="AI24" s="18">
        <v>13</v>
      </c>
      <c r="AJ24" s="8"/>
      <c r="AK24" s="1"/>
    </row>
    <row r="25" spans="1:37" ht="28.5" customHeight="1" x14ac:dyDescent="0.2">
      <c r="B25" s="41" t="s">
        <v>12</v>
      </c>
      <c r="C25" s="40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20" t="s">
        <v>23</v>
      </c>
      <c r="AD25" s="1"/>
      <c r="AE25" s="1"/>
      <c r="AF25" s="1"/>
      <c r="AG25" s="1"/>
      <c r="AH25" s="1"/>
      <c r="AI25" s="33">
        <f>F33</f>
        <v>0</v>
      </c>
      <c r="AJ25" s="8"/>
      <c r="AK25" s="1"/>
    </row>
    <row r="26" spans="1:37" ht="28.5" customHeight="1" x14ac:dyDescent="0.2">
      <c r="B26" s="42" t="s">
        <v>20</v>
      </c>
      <c r="C26" s="40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21" t="s">
        <v>24</v>
      </c>
      <c r="AD26" s="1"/>
      <c r="AE26" s="1"/>
      <c r="AF26" s="1"/>
      <c r="AG26" s="1"/>
      <c r="AH26" s="1"/>
      <c r="AI26" s="33">
        <f>AI25*AI22*AI23*AI24</f>
        <v>0</v>
      </c>
      <c r="AJ26" s="8"/>
      <c r="AK26" s="1"/>
    </row>
    <row r="27" spans="1:37" ht="28.5" customHeight="1" x14ac:dyDescent="0.2">
      <c r="B27" s="14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21" t="s">
        <v>25</v>
      </c>
      <c r="AD27" s="1"/>
      <c r="AE27" s="1"/>
      <c r="AF27" s="1"/>
      <c r="AG27" s="1"/>
      <c r="AH27" s="1"/>
      <c r="AI27" s="18">
        <v>0</v>
      </c>
      <c r="AJ27" s="8"/>
      <c r="AK27" s="1"/>
    </row>
    <row r="28" spans="1:37" ht="28.5" customHeight="1" x14ac:dyDescent="0.2">
      <c r="B28" s="1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21" t="s">
        <v>26</v>
      </c>
      <c r="AD28" s="1"/>
      <c r="AE28" s="1"/>
      <c r="AF28" s="1"/>
      <c r="AG28" s="1"/>
      <c r="AH28" s="1"/>
      <c r="AI28" s="33">
        <f>AI26-AI26*AI27/100</f>
        <v>0</v>
      </c>
      <c r="AJ28" s="8"/>
      <c r="AK28" s="1"/>
    </row>
    <row r="29" spans="1:37" ht="28.5" customHeight="1" x14ac:dyDescent="0.2">
      <c r="B29" s="16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9" t="s">
        <v>27</v>
      </c>
      <c r="AD29" s="1"/>
      <c r="AE29" s="1"/>
      <c r="AF29" s="1"/>
      <c r="AG29" s="1"/>
      <c r="AH29" s="1"/>
      <c r="AI29" s="33">
        <f>AI28*0.2</f>
        <v>0</v>
      </c>
      <c r="AJ29" s="8"/>
      <c r="AK29" s="1"/>
    </row>
    <row r="30" spans="1:37" ht="28.5" customHeight="1" x14ac:dyDescent="0.2">
      <c r="B30" s="9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9" t="s">
        <v>28</v>
      </c>
      <c r="AD30" s="1"/>
      <c r="AE30" s="1"/>
      <c r="AF30" s="1"/>
      <c r="AG30" s="1"/>
      <c r="AH30" s="1"/>
      <c r="AI30" s="33">
        <f>SUM(AI28:AI29)</f>
        <v>0</v>
      </c>
      <c r="AJ30" s="1"/>
      <c r="AK30" s="1"/>
    </row>
    <row r="31" spans="1:37" ht="39.75" customHeight="1" x14ac:dyDescent="0.3">
      <c r="B31" s="31" t="s">
        <v>38</v>
      </c>
    </row>
    <row r="32" spans="1:37" ht="60" customHeight="1" x14ac:dyDescent="0.2">
      <c r="A32" s="45" t="s">
        <v>146</v>
      </c>
      <c r="B32" s="45" t="s">
        <v>34</v>
      </c>
      <c r="C32" s="45" t="s">
        <v>35</v>
      </c>
      <c r="D32" s="46" t="s">
        <v>148</v>
      </c>
      <c r="E32" s="47" t="s">
        <v>36</v>
      </c>
      <c r="F32" s="45" t="s">
        <v>37</v>
      </c>
    </row>
    <row r="33" spans="1:6" ht="18.75" customHeight="1" x14ac:dyDescent="0.2">
      <c r="A33" s="44" t="s">
        <v>147</v>
      </c>
      <c r="B33" s="44" t="s">
        <v>147</v>
      </c>
      <c r="C33" s="44" t="s">
        <v>147</v>
      </c>
      <c r="D33" s="23">
        <f>SUBTOTAL(109,D34:D302)</f>
        <v>162964.46</v>
      </c>
      <c r="E33" s="44" t="s">
        <v>147</v>
      </c>
      <c r="F33" s="23">
        <f>SUM(F34:F123)</f>
        <v>0</v>
      </c>
    </row>
    <row r="34" spans="1:6" ht="16.5" customHeight="1" x14ac:dyDescent="0.2">
      <c r="A34" s="43" t="s">
        <v>41</v>
      </c>
      <c r="B34" s="43">
        <v>1022</v>
      </c>
      <c r="C34" s="43" t="s">
        <v>42</v>
      </c>
      <c r="D34" s="38">
        <v>2785</v>
      </c>
      <c r="E34" s="22" t="s">
        <v>29</v>
      </c>
      <c r="F34" s="24">
        <v>0</v>
      </c>
    </row>
    <row r="35" spans="1:6" ht="16.5" customHeight="1" x14ac:dyDescent="0.2">
      <c r="A35" s="43" t="s">
        <v>43</v>
      </c>
      <c r="B35" s="43">
        <v>1026</v>
      </c>
      <c r="C35" s="43" t="s">
        <v>44</v>
      </c>
      <c r="D35" s="38">
        <v>2958</v>
      </c>
      <c r="E35" s="22" t="s">
        <v>29</v>
      </c>
      <c r="F35" s="24">
        <v>0</v>
      </c>
    </row>
    <row r="36" spans="1:6" ht="16.5" customHeight="1" x14ac:dyDescent="0.2">
      <c r="A36" s="43" t="s">
        <v>45</v>
      </c>
      <c r="B36" s="43">
        <v>1029</v>
      </c>
      <c r="C36" s="43" t="s">
        <v>46</v>
      </c>
      <c r="D36" s="38">
        <v>3562</v>
      </c>
      <c r="E36" s="22" t="s">
        <v>29</v>
      </c>
      <c r="F36" s="24">
        <v>0</v>
      </c>
    </row>
    <row r="37" spans="1:6" ht="16.5" customHeight="1" x14ac:dyDescent="0.2">
      <c r="A37" s="43" t="s">
        <v>45</v>
      </c>
      <c r="B37" s="43">
        <v>1030</v>
      </c>
      <c r="C37" s="43" t="s">
        <v>47</v>
      </c>
      <c r="D37" s="38">
        <v>4446</v>
      </c>
      <c r="E37" s="22" t="s">
        <v>29</v>
      </c>
      <c r="F37" s="24">
        <v>0</v>
      </c>
    </row>
    <row r="38" spans="1:6" ht="16.5" customHeight="1" x14ac:dyDescent="0.2">
      <c r="A38" s="43" t="s">
        <v>45</v>
      </c>
      <c r="B38" s="43">
        <v>1031</v>
      </c>
      <c r="C38" s="43" t="s">
        <v>48</v>
      </c>
      <c r="D38" s="38">
        <v>6752</v>
      </c>
      <c r="E38" s="22" t="s">
        <v>29</v>
      </c>
      <c r="F38" s="24">
        <v>0</v>
      </c>
    </row>
    <row r="39" spans="1:6" ht="16.5" customHeight="1" x14ac:dyDescent="0.2">
      <c r="A39" s="43" t="s">
        <v>45</v>
      </c>
      <c r="B39" s="43">
        <v>1033</v>
      </c>
      <c r="C39" s="43" t="s">
        <v>49</v>
      </c>
      <c r="D39" s="38">
        <v>2349</v>
      </c>
      <c r="E39" s="22" t="s">
        <v>29</v>
      </c>
      <c r="F39" s="24">
        <v>0</v>
      </c>
    </row>
    <row r="40" spans="1:6" ht="16.5" customHeight="1" x14ac:dyDescent="0.2">
      <c r="A40" s="43" t="s">
        <v>50</v>
      </c>
      <c r="B40" s="43">
        <v>1034</v>
      </c>
      <c r="C40" s="43" t="s">
        <v>51</v>
      </c>
      <c r="D40" s="38">
        <v>3446</v>
      </c>
      <c r="E40" s="22" t="s">
        <v>29</v>
      </c>
      <c r="F40" s="24">
        <v>0</v>
      </c>
    </row>
    <row r="41" spans="1:6" ht="16.5" customHeight="1" x14ac:dyDescent="0.2">
      <c r="A41" s="43" t="s">
        <v>45</v>
      </c>
      <c r="B41" s="43">
        <v>1036</v>
      </c>
      <c r="C41" s="43" t="s">
        <v>52</v>
      </c>
      <c r="D41" s="38">
        <v>5928</v>
      </c>
      <c r="E41" s="22" t="s">
        <v>29</v>
      </c>
      <c r="F41" s="24">
        <v>0</v>
      </c>
    </row>
    <row r="42" spans="1:6" ht="16.5" customHeight="1" x14ac:dyDescent="0.2">
      <c r="A42" s="43" t="s">
        <v>45</v>
      </c>
      <c r="B42" s="43">
        <v>1038</v>
      </c>
      <c r="C42" s="43" t="s">
        <v>53</v>
      </c>
      <c r="D42" s="38">
        <v>3571</v>
      </c>
      <c r="E42" s="22" t="s">
        <v>29</v>
      </c>
      <c r="F42" s="24">
        <v>0</v>
      </c>
    </row>
    <row r="43" spans="1:6" ht="16.5" customHeight="1" x14ac:dyDescent="0.2">
      <c r="A43" s="43" t="s">
        <v>45</v>
      </c>
      <c r="B43" s="43">
        <v>1039</v>
      </c>
      <c r="C43" s="43" t="s">
        <v>54</v>
      </c>
      <c r="D43" s="38">
        <v>2767</v>
      </c>
      <c r="E43" s="22" t="s">
        <v>29</v>
      </c>
      <c r="F43" s="24">
        <v>0</v>
      </c>
    </row>
    <row r="44" spans="1:6" ht="16.5" customHeight="1" x14ac:dyDescent="0.2">
      <c r="A44" s="43" t="s">
        <v>45</v>
      </c>
      <c r="B44" s="43">
        <v>1040</v>
      </c>
      <c r="C44" s="43" t="s">
        <v>55</v>
      </c>
      <c r="D44" s="38">
        <v>6500</v>
      </c>
      <c r="E44" s="22" t="s">
        <v>29</v>
      </c>
      <c r="F44" s="24">
        <v>0</v>
      </c>
    </row>
    <row r="45" spans="1:6" ht="16.5" customHeight="1" x14ac:dyDescent="0.2">
      <c r="A45" s="43" t="s">
        <v>45</v>
      </c>
      <c r="B45" s="43">
        <v>1042</v>
      </c>
      <c r="C45" s="43" t="s">
        <v>56</v>
      </c>
      <c r="D45" s="38">
        <v>706</v>
      </c>
      <c r="E45" s="22" t="s">
        <v>29</v>
      </c>
      <c r="F45" s="24">
        <v>0</v>
      </c>
    </row>
    <row r="46" spans="1:6" ht="16.5" customHeight="1" x14ac:dyDescent="0.2">
      <c r="A46" s="43" t="s">
        <v>45</v>
      </c>
      <c r="B46" s="43">
        <v>1045</v>
      </c>
      <c r="C46" s="43" t="s">
        <v>57</v>
      </c>
      <c r="D46" s="38">
        <v>3241</v>
      </c>
      <c r="E46" s="22" t="s">
        <v>29</v>
      </c>
      <c r="F46" s="24">
        <v>0</v>
      </c>
    </row>
    <row r="47" spans="1:6" ht="16.5" customHeight="1" x14ac:dyDescent="0.2">
      <c r="A47" s="43" t="s">
        <v>45</v>
      </c>
      <c r="B47" s="43">
        <v>1046</v>
      </c>
      <c r="C47" s="43" t="s">
        <v>58</v>
      </c>
      <c r="D47" s="38">
        <v>487</v>
      </c>
      <c r="E47" s="22" t="s">
        <v>29</v>
      </c>
      <c r="F47" s="24">
        <v>0</v>
      </c>
    </row>
    <row r="48" spans="1:6" ht="16.5" customHeight="1" x14ac:dyDescent="0.2">
      <c r="A48" s="43" t="s">
        <v>45</v>
      </c>
      <c r="B48" s="43">
        <v>1047</v>
      </c>
      <c r="C48" s="43" t="s">
        <v>59</v>
      </c>
      <c r="D48" s="38">
        <v>1831</v>
      </c>
      <c r="E48" s="22" t="s">
        <v>29</v>
      </c>
      <c r="F48" s="24">
        <v>0</v>
      </c>
    </row>
    <row r="49" spans="1:6" ht="16.5" customHeight="1" x14ac:dyDescent="0.2">
      <c r="A49" s="43" t="s">
        <v>60</v>
      </c>
      <c r="B49" s="43">
        <v>1048</v>
      </c>
      <c r="C49" s="43" t="s">
        <v>61</v>
      </c>
      <c r="D49" s="38">
        <v>2307</v>
      </c>
      <c r="E49" s="22" t="s">
        <v>29</v>
      </c>
      <c r="F49" s="24">
        <v>0</v>
      </c>
    </row>
    <row r="50" spans="1:6" ht="16.5" customHeight="1" x14ac:dyDescent="0.2">
      <c r="A50" s="43" t="s">
        <v>45</v>
      </c>
      <c r="B50" s="43">
        <v>1050</v>
      </c>
      <c r="C50" s="43" t="s">
        <v>62</v>
      </c>
      <c r="D50" s="38">
        <v>1804</v>
      </c>
      <c r="E50" s="22" t="s">
        <v>29</v>
      </c>
      <c r="F50" s="24">
        <v>0</v>
      </c>
    </row>
    <row r="51" spans="1:6" ht="16.5" customHeight="1" x14ac:dyDescent="0.2">
      <c r="A51" s="43" t="s">
        <v>45</v>
      </c>
      <c r="B51" s="43">
        <v>1051</v>
      </c>
      <c r="C51" s="43" t="s">
        <v>63</v>
      </c>
      <c r="D51" s="38">
        <v>2455</v>
      </c>
      <c r="E51" s="22" t="s">
        <v>29</v>
      </c>
      <c r="F51" s="24">
        <v>0</v>
      </c>
    </row>
    <row r="52" spans="1:6" ht="16.5" customHeight="1" x14ac:dyDescent="0.2">
      <c r="A52" s="43" t="s">
        <v>64</v>
      </c>
      <c r="B52" s="43">
        <v>1052</v>
      </c>
      <c r="C52" s="43" t="s">
        <v>65</v>
      </c>
      <c r="D52" s="38">
        <v>5146</v>
      </c>
      <c r="E52" s="22" t="s">
        <v>29</v>
      </c>
      <c r="F52" s="24">
        <v>0</v>
      </c>
    </row>
    <row r="53" spans="1:6" ht="16.5" customHeight="1" x14ac:dyDescent="0.2">
      <c r="A53" s="43" t="s">
        <v>45</v>
      </c>
      <c r="B53" s="43">
        <v>1053</v>
      </c>
      <c r="C53" s="43" t="s">
        <v>66</v>
      </c>
      <c r="D53" s="38">
        <v>2047</v>
      </c>
      <c r="E53" s="22" t="s">
        <v>29</v>
      </c>
      <c r="F53" s="24">
        <v>0</v>
      </c>
    </row>
    <row r="54" spans="1:6" ht="16.5" customHeight="1" x14ac:dyDescent="0.2">
      <c r="A54" s="43" t="s">
        <v>45</v>
      </c>
      <c r="B54" s="43">
        <v>1054</v>
      </c>
      <c r="C54" s="43" t="s">
        <v>67</v>
      </c>
      <c r="D54" s="38">
        <v>2072</v>
      </c>
      <c r="E54" s="22" t="s">
        <v>29</v>
      </c>
      <c r="F54" s="24">
        <v>0</v>
      </c>
    </row>
    <row r="55" spans="1:6" ht="16.5" customHeight="1" x14ac:dyDescent="0.2">
      <c r="A55" s="43" t="s">
        <v>45</v>
      </c>
      <c r="B55" s="43">
        <v>1055</v>
      </c>
      <c r="C55" s="43" t="s">
        <v>68</v>
      </c>
      <c r="D55" s="38">
        <v>422</v>
      </c>
      <c r="E55" s="22" t="s">
        <v>29</v>
      </c>
      <c r="F55" s="24">
        <v>0</v>
      </c>
    </row>
    <row r="56" spans="1:6" ht="16.5" customHeight="1" x14ac:dyDescent="0.2">
      <c r="A56" s="43" t="s">
        <v>69</v>
      </c>
      <c r="B56" s="43">
        <v>1056</v>
      </c>
      <c r="C56" s="43" t="s">
        <v>70</v>
      </c>
      <c r="D56" s="38">
        <v>1931</v>
      </c>
      <c r="E56" s="22" t="s">
        <v>29</v>
      </c>
      <c r="F56" s="24">
        <v>0</v>
      </c>
    </row>
    <row r="57" spans="1:6" ht="16.5" customHeight="1" x14ac:dyDescent="0.2">
      <c r="A57" s="43" t="s">
        <v>45</v>
      </c>
      <c r="B57" s="43">
        <v>1057</v>
      </c>
      <c r="C57" s="43" t="s">
        <v>71</v>
      </c>
      <c r="D57" s="38">
        <v>912</v>
      </c>
      <c r="E57" s="22" t="s">
        <v>29</v>
      </c>
      <c r="F57" s="24">
        <v>0</v>
      </c>
    </row>
    <row r="58" spans="1:6" ht="16.5" customHeight="1" x14ac:dyDescent="0.2">
      <c r="A58" s="43" t="s">
        <v>45</v>
      </c>
      <c r="B58" s="43">
        <v>1058</v>
      </c>
      <c r="C58" s="43" t="s">
        <v>72</v>
      </c>
      <c r="D58" s="38">
        <v>416</v>
      </c>
      <c r="E58" s="22" t="s">
        <v>29</v>
      </c>
      <c r="F58" s="24">
        <v>0</v>
      </c>
    </row>
    <row r="59" spans="1:6" ht="16.5" customHeight="1" x14ac:dyDescent="0.2">
      <c r="A59" s="43" t="s">
        <v>45</v>
      </c>
      <c r="B59" s="43">
        <v>1061</v>
      </c>
      <c r="C59" s="43" t="s">
        <v>73</v>
      </c>
      <c r="D59" s="38">
        <v>970</v>
      </c>
      <c r="E59" s="22" t="s">
        <v>29</v>
      </c>
      <c r="F59" s="24">
        <v>0</v>
      </c>
    </row>
    <row r="60" spans="1:6" ht="16.5" customHeight="1" x14ac:dyDescent="0.2">
      <c r="A60" s="43" t="s">
        <v>45</v>
      </c>
      <c r="B60" s="43">
        <v>1062</v>
      </c>
      <c r="C60" s="43" t="s">
        <v>74</v>
      </c>
      <c r="D60" s="38">
        <v>1720</v>
      </c>
      <c r="E60" s="22" t="s">
        <v>29</v>
      </c>
      <c r="F60" s="24">
        <v>0</v>
      </c>
    </row>
    <row r="61" spans="1:6" ht="16.5" customHeight="1" x14ac:dyDescent="0.2">
      <c r="A61" s="43" t="s">
        <v>45</v>
      </c>
      <c r="B61" s="43">
        <v>1063</v>
      </c>
      <c r="C61" s="43" t="s">
        <v>75</v>
      </c>
      <c r="D61" s="38">
        <v>1115</v>
      </c>
      <c r="E61" s="22" t="s">
        <v>29</v>
      </c>
      <c r="F61" s="24">
        <v>0</v>
      </c>
    </row>
    <row r="62" spans="1:6" ht="16.5" customHeight="1" x14ac:dyDescent="0.2">
      <c r="A62" s="43" t="s">
        <v>45</v>
      </c>
      <c r="B62" s="43">
        <v>1065</v>
      </c>
      <c r="C62" s="43" t="s">
        <v>76</v>
      </c>
      <c r="D62" s="38">
        <v>1661</v>
      </c>
      <c r="E62" s="22" t="s">
        <v>29</v>
      </c>
      <c r="F62" s="24">
        <v>0</v>
      </c>
    </row>
    <row r="63" spans="1:6" ht="16.5" customHeight="1" x14ac:dyDescent="0.2">
      <c r="A63" s="43" t="s">
        <v>64</v>
      </c>
      <c r="B63" s="43">
        <v>1069</v>
      </c>
      <c r="C63" s="43" t="s">
        <v>77</v>
      </c>
      <c r="D63" s="38">
        <v>2594</v>
      </c>
      <c r="E63" s="22" t="s">
        <v>29</v>
      </c>
      <c r="F63" s="24">
        <v>0</v>
      </c>
    </row>
    <row r="64" spans="1:6" ht="16.5" customHeight="1" x14ac:dyDescent="0.2">
      <c r="A64" s="43" t="s">
        <v>45</v>
      </c>
      <c r="B64" s="43">
        <v>1070</v>
      </c>
      <c r="C64" s="43" t="s">
        <v>78</v>
      </c>
      <c r="D64" s="38">
        <v>6598</v>
      </c>
      <c r="E64" s="22" t="s">
        <v>29</v>
      </c>
      <c r="F64" s="24">
        <v>0</v>
      </c>
    </row>
    <row r="65" spans="1:6" ht="16.5" customHeight="1" x14ac:dyDescent="0.2">
      <c r="A65" s="43" t="s">
        <v>45</v>
      </c>
      <c r="B65" s="43">
        <v>1071</v>
      </c>
      <c r="C65" s="43" t="s">
        <v>79</v>
      </c>
      <c r="D65" s="38">
        <v>2334</v>
      </c>
      <c r="E65" s="22" t="s">
        <v>29</v>
      </c>
      <c r="F65" s="24">
        <v>0</v>
      </c>
    </row>
    <row r="66" spans="1:6" ht="16.5" customHeight="1" x14ac:dyDescent="0.2">
      <c r="A66" s="43" t="s">
        <v>45</v>
      </c>
      <c r="B66" s="43">
        <v>1074</v>
      </c>
      <c r="C66" s="43" t="s">
        <v>80</v>
      </c>
      <c r="D66" s="38">
        <v>648</v>
      </c>
      <c r="E66" s="22" t="s">
        <v>29</v>
      </c>
      <c r="F66" s="24">
        <v>0</v>
      </c>
    </row>
    <row r="67" spans="1:6" ht="16.5" customHeight="1" x14ac:dyDescent="0.2">
      <c r="A67" s="43" t="s">
        <v>45</v>
      </c>
      <c r="B67" s="43">
        <v>1075</v>
      </c>
      <c r="C67" s="43" t="s">
        <v>81</v>
      </c>
      <c r="D67" s="38">
        <v>2540</v>
      </c>
      <c r="E67" s="22" t="s">
        <v>29</v>
      </c>
      <c r="F67" s="24">
        <v>0</v>
      </c>
    </row>
    <row r="68" spans="1:6" ht="16.5" customHeight="1" x14ac:dyDescent="0.2">
      <c r="A68" s="43" t="s">
        <v>82</v>
      </c>
      <c r="B68" s="43">
        <v>1076</v>
      </c>
      <c r="C68" s="43" t="s">
        <v>83</v>
      </c>
      <c r="D68" s="38">
        <v>2666</v>
      </c>
      <c r="E68" s="22" t="s">
        <v>29</v>
      </c>
      <c r="F68" s="24">
        <v>0</v>
      </c>
    </row>
    <row r="69" spans="1:6" ht="16.5" customHeight="1" x14ac:dyDescent="0.2">
      <c r="A69" s="43" t="s">
        <v>45</v>
      </c>
      <c r="B69" s="43">
        <v>1077</v>
      </c>
      <c r="C69" s="43" t="s">
        <v>84</v>
      </c>
      <c r="D69" s="38">
        <v>3894</v>
      </c>
      <c r="E69" s="22" t="s">
        <v>29</v>
      </c>
      <c r="F69" s="24">
        <v>0</v>
      </c>
    </row>
    <row r="70" spans="1:6" ht="16.5" customHeight="1" x14ac:dyDescent="0.2">
      <c r="A70" s="43" t="s">
        <v>45</v>
      </c>
      <c r="B70" s="43">
        <v>1078</v>
      </c>
      <c r="C70" s="43" t="s">
        <v>85</v>
      </c>
      <c r="D70" s="38">
        <v>2337</v>
      </c>
      <c r="E70" s="22" t="s">
        <v>29</v>
      </c>
      <c r="F70" s="24">
        <v>0</v>
      </c>
    </row>
    <row r="71" spans="1:6" ht="16.5" customHeight="1" x14ac:dyDescent="0.2">
      <c r="A71" s="43" t="s">
        <v>86</v>
      </c>
      <c r="B71" s="43">
        <v>1084</v>
      </c>
      <c r="C71" s="43" t="s">
        <v>87</v>
      </c>
      <c r="D71" s="38">
        <v>2000</v>
      </c>
      <c r="E71" s="22" t="s">
        <v>29</v>
      </c>
      <c r="F71" s="24">
        <v>0</v>
      </c>
    </row>
    <row r="72" spans="1:6" ht="16.5" customHeight="1" x14ac:dyDescent="0.2">
      <c r="A72" s="43" t="s">
        <v>45</v>
      </c>
      <c r="B72" s="43">
        <v>1087</v>
      </c>
      <c r="C72" s="43" t="s">
        <v>88</v>
      </c>
      <c r="D72" s="38">
        <v>2310</v>
      </c>
      <c r="E72" s="22" t="s">
        <v>29</v>
      </c>
      <c r="F72" s="24">
        <v>0</v>
      </c>
    </row>
    <row r="73" spans="1:6" ht="16.5" customHeight="1" x14ac:dyDescent="0.2">
      <c r="A73" s="43" t="s">
        <v>45</v>
      </c>
      <c r="B73" s="43">
        <v>1088</v>
      </c>
      <c r="C73" s="43" t="s">
        <v>89</v>
      </c>
      <c r="D73" s="38">
        <v>860</v>
      </c>
      <c r="E73" s="22" t="s">
        <v>29</v>
      </c>
      <c r="F73" s="24">
        <v>0</v>
      </c>
    </row>
    <row r="74" spans="1:6" ht="16.5" customHeight="1" x14ac:dyDescent="0.2">
      <c r="A74" s="43" t="s">
        <v>45</v>
      </c>
      <c r="B74" s="43">
        <v>1093</v>
      </c>
      <c r="C74" s="43" t="s">
        <v>90</v>
      </c>
      <c r="D74" s="38">
        <v>2456</v>
      </c>
      <c r="E74" s="22" t="s">
        <v>29</v>
      </c>
      <c r="F74" s="24">
        <v>0</v>
      </c>
    </row>
    <row r="75" spans="1:6" ht="16.5" customHeight="1" x14ac:dyDescent="0.2">
      <c r="A75" s="43" t="s">
        <v>45</v>
      </c>
      <c r="B75" s="43">
        <v>1096</v>
      </c>
      <c r="C75" s="43" t="s">
        <v>91</v>
      </c>
      <c r="D75" s="38">
        <v>485</v>
      </c>
      <c r="E75" s="22" t="s">
        <v>29</v>
      </c>
      <c r="F75" s="24">
        <v>0</v>
      </c>
    </row>
    <row r="76" spans="1:6" ht="16.5" customHeight="1" x14ac:dyDescent="0.2">
      <c r="A76" s="43" t="s">
        <v>45</v>
      </c>
      <c r="B76" s="43">
        <v>1097</v>
      </c>
      <c r="C76" s="43" t="s">
        <v>92</v>
      </c>
      <c r="D76" s="38">
        <v>2042</v>
      </c>
      <c r="E76" s="22" t="s">
        <v>29</v>
      </c>
      <c r="F76" s="24">
        <v>0</v>
      </c>
    </row>
    <row r="77" spans="1:6" ht="16.5" customHeight="1" x14ac:dyDescent="0.2">
      <c r="A77" s="43" t="s">
        <v>45</v>
      </c>
      <c r="B77" s="43">
        <v>1098</v>
      </c>
      <c r="C77" s="43" t="s">
        <v>93</v>
      </c>
      <c r="D77" s="38">
        <v>1905</v>
      </c>
      <c r="E77" s="22" t="s">
        <v>29</v>
      </c>
      <c r="F77" s="24">
        <v>0</v>
      </c>
    </row>
    <row r="78" spans="1:6" ht="16.5" customHeight="1" x14ac:dyDescent="0.2">
      <c r="A78" s="43" t="s">
        <v>45</v>
      </c>
      <c r="B78" s="43">
        <v>1099</v>
      </c>
      <c r="C78" s="43" t="s">
        <v>94</v>
      </c>
      <c r="D78" s="38">
        <v>378</v>
      </c>
      <c r="E78" s="22" t="s">
        <v>29</v>
      </c>
      <c r="F78" s="24">
        <v>0</v>
      </c>
    </row>
    <row r="79" spans="1:6" ht="16.5" customHeight="1" x14ac:dyDescent="0.2">
      <c r="A79" s="43" t="s">
        <v>86</v>
      </c>
      <c r="B79" s="43">
        <v>1102</v>
      </c>
      <c r="C79" s="43" t="s">
        <v>95</v>
      </c>
      <c r="D79" s="38">
        <v>508</v>
      </c>
      <c r="E79" s="22" t="s">
        <v>29</v>
      </c>
      <c r="F79" s="24">
        <v>0</v>
      </c>
    </row>
    <row r="80" spans="1:6" ht="16.5" customHeight="1" x14ac:dyDescent="0.2">
      <c r="A80" s="43" t="s">
        <v>45</v>
      </c>
      <c r="B80" s="43">
        <v>1103</v>
      </c>
      <c r="C80" s="43" t="s">
        <v>96</v>
      </c>
      <c r="D80" s="38">
        <v>1403</v>
      </c>
      <c r="E80" s="22" t="s">
        <v>29</v>
      </c>
      <c r="F80" s="24">
        <v>0</v>
      </c>
    </row>
    <row r="81" spans="1:6" ht="16.5" customHeight="1" x14ac:dyDescent="0.2">
      <c r="A81" s="43" t="s">
        <v>97</v>
      </c>
      <c r="B81" s="43">
        <v>1104</v>
      </c>
      <c r="C81" s="43" t="s">
        <v>98</v>
      </c>
      <c r="D81" s="38">
        <v>2244</v>
      </c>
      <c r="E81" s="22" t="s">
        <v>29</v>
      </c>
      <c r="F81" s="24">
        <v>0</v>
      </c>
    </row>
    <row r="82" spans="1:6" ht="16.5" customHeight="1" x14ac:dyDescent="0.2">
      <c r="A82" s="43" t="s">
        <v>45</v>
      </c>
      <c r="B82" s="43">
        <v>1105</v>
      </c>
      <c r="C82" s="43" t="s">
        <v>99</v>
      </c>
      <c r="D82" s="38">
        <v>6335</v>
      </c>
      <c r="E82" s="22" t="s">
        <v>29</v>
      </c>
      <c r="F82" s="24">
        <v>0</v>
      </c>
    </row>
    <row r="83" spans="1:6" ht="16.5" customHeight="1" x14ac:dyDescent="0.2">
      <c r="A83" s="43" t="s">
        <v>82</v>
      </c>
      <c r="B83" s="43">
        <v>1106</v>
      </c>
      <c r="C83" s="43" t="s">
        <v>100</v>
      </c>
      <c r="D83" s="38">
        <v>2007</v>
      </c>
      <c r="E83" s="22" t="s">
        <v>29</v>
      </c>
      <c r="F83" s="24">
        <v>0</v>
      </c>
    </row>
    <row r="84" spans="1:6" ht="16.5" customHeight="1" x14ac:dyDescent="0.2">
      <c r="A84" s="43" t="s">
        <v>101</v>
      </c>
      <c r="B84" s="43">
        <v>1107</v>
      </c>
      <c r="C84" s="43" t="s">
        <v>102</v>
      </c>
      <c r="D84" s="38">
        <v>1987</v>
      </c>
      <c r="E84" s="22" t="s">
        <v>29</v>
      </c>
      <c r="F84" s="24">
        <v>0</v>
      </c>
    </row>
    <row r="85" spans="1:6" ht="16.5" customHeight="1" x14ac:dyDescent="0.2">
      <c r="A85" s="43" t="s">
        <v>45</v>
      </c>
      <c r="B85" s="43">
        <v>1108</v>
      </c>
      <c r="C85" s="43" t="s">
        <v>103</v>
      </c>
      <c r="D85" s="38">
        <v>733</v>
      </c>
      <c r="E85" s="22" t="s">
        <v>29</v>
      </c>
      <c r="F85" s="24">
        <v>0</v>
      </c>
    </row>
    <row r="86" spans="1:6" ht="16.5" customHeight="1" x14ac:dyDescent="0.2">
      <c r="A86" s="43" t="s">
        <v>104</v>
      </c>
      <c r="B86" s="43">
        <v>1111</v>
      </c>
      <c r="C86" s="43" t="s">
        <v>105</v>
      </c>
      <c r="D86" s="38">
        <v>388</v>
      </c>
      <c r="E86" s="22" t="s">
        <v>29</v>
      </c>
      <c r="F86" s="24">
        <v>0</v>
      </c>
    </row>
    <row r="87" spans="1:6" ht="16.5" customHeight="1" x14ac:dyDescent="0.2">
      <c r="A87" s="43" t="s">
        <v>45</v>
      </c>
      <c r="B87" s="43">
        <v>1115</v>
      </c>
      <c r="C87" s="43" t="s">
        <v>106</v>
      </c>
      <c r="D87" s="38">
        <v>634</v>
      </c>
      <c r="E87" s="22" t="s">
        <v>29</v>
      </c>
      <c r="F87" s="24">
        <v>0</v>
      </c>
    </row>
    <row r="88" spans="1:6" ht="16.5" customHeight="1" x14ac:dyDescent="0.2">
      <c r="A88" s="43" t="s">
        <v>45</v>
      </c>
      <c r="B88" s="43">
        <v>1117</v>
      </c>
      <c r="C88" s="43" t="s">
        <v>107</v>
      </c>
      <c r="D88" s="38">
        <v>456</v>
      </c>
      <c r="E88" s="22" t="s">
        <v>29</v>
      </c>
      <c r="F88" s="24">
        <v>0</v>
      </c>
    </row>
    <row r="89" spans="1:6" ht="16.5" customHeight="1" x14ac:dyDescent="0.2">
      <c r="A89" s="43" t="s">
        <v>108</v>
      </c>
      <c r="B89" s="43">
        <v>1119</v>
      </c>
      <c r="C89" s="43" t="s">
        <v>109</v>
      </c>
      <c r="D89" s="38">
        <v>1710</v>
      </c>
      <c r="E89" s="22" t="s">
        <v>29</v>
      </c>
      <c r="F89" s="24">
        <v>0</v>
      </c>
    </row>
    <row r="90" spans="1:6" ht="16.5" customHeight="1" x14ac:dyDescent="0.2">
      <c r="A90" s="43" t="s">
        <v>45</v>
      </c>
      <c r="B90" s="43">
        <v>1120</v>
      </c>
      <c r="C90" s="43" t="s">
        <v>110</v>
      </c>
      <c r="D90" s="38">
        <v>933</v>
      </c>
      <c r="E90" s="22" t="s">
        <v>29</v>
      </c>
      <c r="F90" s="24">
        <v>0</v>
      </c>
    </row>
    <row r="91" spans="1:6" ht="16.5" customHeight="1" x14ac:dyDescent="0.2">
      <c r="A91" s="43" t="s">
        <v>45</v>
      </c>
      <c r="B91" s="43">
        <v>1121</v>
      </c>
      <c r="C91" s="43" t="s">
        <v>111</v>
      </c>
      <c r="D91" s="38">
        <v>584</v>
      </c>
      <c r="E91" s="22" t="s">
        <v>29</v>
      </c>
      <c r="F91" s="24">
        <v>0</v>
      </c>
    </row>
    <row r="92" spans="1:6" ht="16.5" customHeight="1" x14ac:dyDescent="0.2">
      <c r="A92" s="43" t="s">
        <v>45</v>
      </c>
      <c r="B92" s="43">
        <v>1131</v>
      </c>
      <c r="C92" s="43" t="s">
        <v>112</v>
      </c>
      <c r="D92" s="38">
        <v>1971</v>
      </c>
      <c r="E92" s="22" t="s">
        <v>29</v>
      </c>
      <c r="F92" s="24">
        <v>0</v>
      </c>
    </row>
    <row r="93" spans="1:6" ht="16.5" customHeight="1" x14ac:dyDescent="0.2">
      <c r="A93" s="43" t="s">
        <v>97</v>
      </c>
      <c r="B93" s="43">
        <v>1133</v>
      </c>
      <c r="C93" s="43" t="s">
        <v>113</v>
      </c>
      <c r="D93" s="38">
        <v>1704</v>
      </c>
      <c r="E93" s="22" t="s">
        <v>29</v>
      </c>
      <c r="F93" s="24">
        <v>0</v>
      </c>
    </row>
    <row r="94" spans="1:6" ht="16.5" customHeight="1" x14ac:dyDescent="0.2">
      <c r="A94" s="43" t="s">
        <v>45</v>
      </c>
      <c r="B94" s="43">
        <v>1134</v>
      </c>
      <c r="C94" s="43" t="s">
        <v>114</v>
      </c>
      <c r="D94" s="38">
        <v>150</v>
      </c>
      <c r="E94" s="22" t="s">
        <v>29</v>
      </c>
      <c r="F94" s="24">
        <v>0</v>
      </c>
    </row>
    <row r="95" spans="1:6" ht="16.5" customHeight="1" x14ac:dyDescent="0.2">
      <c r="A95" s="43" t="s">
        <v>45</v>
      </c>
      <c r="B95" s="43">
        <v>1136</v>
      </c>
      <c r="C95" s="43" t="s">
        <v>115</v>
      </c>
      <c r="D95" s="38">
        <v>634</v>
      </c>
      <c r="E95" s="22" t="s">
        <v>29</v>
      </c>
      <c r="F95" s="24">
        <v>0</v>
      </c>
    </row>
    <row r="96" spans="1:6" ht="16.5" customHeight="1" x14ac:dyDescent="0.2">
      <c r="A96" s="43" t="s">
        <v>116</v>
      </c>
      <c r="B96" s="43">
        <v>1180</v>
      </c>
      <c r="C96" s="43" t="s">
        <v>117</v>
      </c>
      <c r="D96" s="38">
        <v>771</v>
      </c>
      <c r="E96" s="22" t="s">
        <v>29</v>
      </c>
      <c r="F96" s="24">
        <v>0</v>
      </c>
    </row>
    <row r="97" spans="1:6" ht="16.5" customHeight="1" x14ac:dyDescent="0.2">
      <c r="A97" s="43" t="s">
        <v>45</v>
      </c>
      <c r="B97" s="43">
        <v>7012</v>
      </c>
      <c r="C97" s="43" t="s">
        <v>118</v>
      </c>
      <c r="D97" s="38">
        <v>900</v>
      </c>
      <c r="E97" s="22" t="s">
        <v>29</v>
      </c>
      <c r="F97" s="24">
        <v>0</v>
      </c>
    </row>
    <row r="98" spans="1:6" ht="16.5" customHeight="1" x14ac:dyDescent="0.2">
      <c r="A98" s="43" t="s">
        <v>45</v>
      </c>
      <c r="B98" s="43">
        <v>7013</v>
      </c>
      <c r="C98" s="43" t="s">
        <v>119</v>
      </c>
      <c r="D98" s="38">
        <v>738</v>
      </c>
      <c r="E98" s="22" t="s">
        <v>29</v>
      </c>
      <c r="F98" s="24">
        <v>0</v>
      </c>
    </row>
    <row r="99" spans="1:6" ht="16.5" customHeight="1" x14ac:dyDescent="0.2">
      <c r="A99" s="43" t="s">
        <v>45</v>
      </c>
      <c r="B99" s="43">
        <v>7014</v>
      </c>
      <c r="C99" s="43" t="s">
        <v>120</v>
      </c>
      <c r="D99" s="38">
        <v>1114</v>
      </c>
      <c r="E99" s="22" t="s">
        <v>29</v>
      </c>
      <c r="F99" s="24">
        <v>0</v>
      </c>
    </row>
    <row r="100" spans="1:6" ht="16.5" customHeight="1" x14ac:dyDescent="0.2">
      <c r="A100" s="43" t="s">
        <v>45</v>
      </c>
      <c r="B100" s="43">
        <v>7015</v>
      </c>
      <c r="C100" s="43" t="s">
        <v>121</v>
      </c>
      <c r="D100" s="38">
        <v>559.29999999999995</v>
      </c>
      <c r="E100" s="22" t="s">
        <v>29</v>
      </c>
      <c r="F100" s="24">
        <v>0</v>
      </c>
    </row>
    <row r="101" spans="1:6" ht="16.5" customHeight="1" x14ac:dyDescent="0.2">
      <c r="A101" s="43" t="s">
        <v>45</v>
      </c>
      <c r="B101" s="43">
        <v>7016</v>
      </c>
      <c r="C101" s="43" t="s">
        <v>122</v>
      </c>
      <c r="D101" s="38">
        <v>487.16</v>
      </c>
      <c r="E101" s="22" t="s">
        <v>29</v>
      </c>
      <c r="F101" s="24">
        <v>0</v>
      </c>
    </row>
    <row r="102" spans="1:6" ht="16.5" customHeight="1" x14ac:dyDescent="0.2">
      <c r="A102" s="43" t="s">
        <v>45</v>
      </c>
      <c r="B102" s="43">
        <v>7017</v>
      </c>
      <c r="C102" s="43" t="s">
        <v>123</v>
      </c>
      <c r="D102" s="38">
        <v>436</v>
      </c>
      <c r="E102" s="22" t="s">
        <v>29</v>
      </c>
      <c r="F102" s="24">
        <v>0</v>
      </c>
    </row>
    <row r="103" spans="1:6" ht="16.5" customHeight="1" x14ac:dyDescent="0.2">
      <c r="A103" s="43" t="s">
        <v>124</v>
      </c>
      <c r="B103" s="43">
        <v>7018</v>
      </c>
      <c r="C103" s="43" t="s">
        <v>125</v>
      </c>
      <c r="D103" s="38">
        <v>1804</v>
      </c>
      <c r="E103" s="22" t="s">
        <v>29</v>
      </c>
      <c r="F103" s="24">
        <v>0</v>
      </c>
    </row>
    <row r="104" spans="1:6" ht="16.5" customHeight="1" x14ac:dyDescent="0.2">
      <c r="A104" s="43" t="s">
        <v>45</v>
      </c>
      <c r="B104" s="43">
        <v>7019</v>
      </c>
      <c r="C104" s="43" t="s">
        <v>126</v>
      </c>
      <c r="D104" s="38">
        <v>2354</v>
      </c>
      <c r="E104" s="22" t="s">
        <v>29</v>
      </c>
      <c r="F104" s="24">
        <v>0</v>
      </c>
    </row>
    <row r="105" spans="1:6" ht="16.5" customHeight="1" x14ac:dyDescent="0.2">
      <c r="A105" s="43" t="s">
        <v>45</v>
      </c>
      <c r="B105" s="43">
        <v>7020</v>
      </c>
      <c r="C105" s="43" t="s">
        <v>127</v>
      </c>
      <c r="D105" s="38">
        <v>750</v>
      </c>
      <c r="E105" s="22" t="s">
        <v>29</v>
      </c>
      <c r="F105" s="24">
        <v>0</v>
      </c>
    </row>
    <row r="106" spans="1:6" ht="16.5" customHeight="1" x14ac:dyDescent="0.2">
      <c r="A106" s="43" t="s">
        <v>45</v>
      </c>
      <c r="B106" s="43">
        <v>7021</v>
      </c>
      <c r="C106" s="43" t="s">
        <v>128</v>
      </c>
      <c r="D106" s="38">
        <v>583</v>
      </c>
      <c r="E106" s="22" t="s">
        <v>29</v>
      </c>
      <c r="F106" s="24">
        <v>0</v>
      </c>
    </row>
    <row r="107" spans="1:6" ht="16.5" customHeight="1" x14ac:dyDescent="0.2">
      <c r="A107" s="43" t="s">
        <v>45</v>
      </c>
      <c r="B107" s="43">
        <v>7022</v>
      </c>
      <c r="C107" s="43" t="s">
        <v>129</v>
      </c>
      <c r="D107" s="38">
        <v>1063</v>
      </c>
      <c r="E107" s="22" t="s">
        <v>29</v>
      </c>
      <c r="F107" s="24">
        <v>0</v>
      </c>
    </row>
    <row r="108" spans="1:6" ht="16.5" customHeight="1" x14ac:dyDescent="0.2">
      <c r="A108" s="43" t="s">
        <v>45</v>
      </c>
      <c r="B108" s="43">
        <v>7023</v>
      </c>
      <c r="C108" s="43" t="s">
        <v>130</v>
      </c>
      <c r="D108" s="38">
        <v>546</v>
      </c>
      <c r="E108" s="22" t="s">
        <v>29</v>
      </c>
      <c r="F108" s="24">
        <v>0</v>
      </c>
    </row>
    <row r="109" spans="1:6" ht="16.5" customHeight="1" x14ac:dyDescent="0.2">
      <c r="A109" s="43" t="s">
        <v>45</v>
      </c>
      <c r="B109" s="43">
        <v>7024</v>
      </c>
      <c r="C109" s="43" t="s">
        <v>131</v>
      </c>
      <c r="D109" s="38">
        <v>1596</v>
      </c>
      <c r="E109" s="22" t="s">
        <v>29</v>
      </c>
      <c r="F109" s="24">
        <v>0</v>
      </c>
    </row>
    <row r="110" spans="1:6" ht="16.5" customHeight="1" x14ac:dyDescent="0.2">
      <c r="A110" s="43" t="s">
        <v>116</v>
      </c>
      <c r="B110" s="43">
        <v>7025</v>
      </c>
      <c r="C110" s="43" t="s">
        <v>132</v>
      </c>
      <c r="D110" s="38">
        <v>850</v>
      </c>
      <c r="E110" s="22" t="s">
        <v>29</v>
      </c>
      <c r="F110" s="24">
        <v>0</v>
      </c>
    </row>
    <row r="111" spans="1:6" ht="16.5" customHeight="1" x14ac:dyDescent="0.2">
      <c r="A111" s="43" t="s">
        <v>45</v>
      </c>
      <c r="B111" s="43">
        <v>7026</v>
      </c>
      <c r="C111" s="43" t="s">
        <v>133</v>
      </c>
      <c r="D111" s="38">
        <v>600</v>
      </c>
      <c r="E111" s="22" t="s">
        <v>29</v>
      </c>
      <c r="F111" s="24">
        <v>0</v>
      </c>
    </row>
    <row r="112" spans="1:6" ht="16.5" customHeight="1" x14ac:dyDescent="0.2">
      <c r="A112" s="43" t="s">
        <v>45</v>
      </c>
      <c r="B112" s="43">
        <v>7027</v>
      </c>
      <c r="C112" s="43" t="s">
        <v>134</v>
      </c>
      <c r="D112" s="38">
        <v>752</v>
      </c>
      <c r="E112" s="22" t="s">
        <v>29</v>
      </c>
      <c r="F112" s="24">
        <v>0</v>
      </c>
    </row>
    <row r="113" spans="1:6" ht="16.5" customHeight="1" x14ac:dyDescent="0.2">
      <c r="A113" s="43" t="s">
        <v>45</v>
      </c>
      <c r="B113" s="43">
        <v>7028</v>
      </c>
      <c r="C113" s="43" t="s">
        <v>135</v>
      </c>
      <c r="D113" s="38">
        <v>943</v>
      </c>
      <c r="E113" s="22" t="s">
        <v>29</v>
      </c>
      <c r="F113" s="24">
        <v>0</v>
      </c>
    </row>
    <row r="114" spans="1:6" ht="16.5" customHeight="1" x14ac:dyDescent="0.2">
      <c r="A114" s="43" t="s">
        <v>45</v>
      </c>
      <c r="B114" s="43">
        <v>7029</v>
      </c>
      <c r="C114" s="43" t="s">
        <v>136</v>
      </c>
      <c r="D114" s="38">
        <v>672</v>
      </c>
      <c r="E114" s="22" t="s">
        <v>29</v>
      </c>
      <c r="F114" s="24">
        <v>0</v>
      </c>
    </row>
    <row r="115" spans="1:6" ht="16.5" customHeight="1" x14ac:dyDescent="0.2">
      <c r="A115" s="43" t="s">
        <v>45</v>
      </c>
      <c r="B115" s="43">
        <v>7030</v>
      </c>
      <c r="C115" s="43" t="s">
        <v>137</v>
      </c>
      <c r="D115" s="38">
        <v>765</v>
      </c>
      <c r="E115" s="22" t="s">
        <v>29</v>
      </c>
      <c r="F115" s="24">
        <v>0</v>
      </c>
    </row>
    <row r="116" spans="1:6" ht="16.5" customHeight="1" x14ac:dyDescent="0.2">
      <c r="A116" s="43" t="s">
        <v>45</v>
      </c>
      <c r="B116" s="43">
        <v>7031</v>
      </c>
      <c r="C116" s="43" t="s">
        <v>138</v>
      </c>
      <c r="D116" s="38">
        <v>1016</v>
      </c>
      <c r="E116" s="22" t="s">
        <v>29</v>
      </c>
      <c r="F116" s="24">
        <v>0</v>
      </c>
    </row>
    <row r="117" spans="1:6" ht="16.5" customHeight="1" x14ac:dyDescent="0.2">
      <c r="A117" s="43" t="s">
        <v>45</v>
      </c>
      <c r="B117" s="43">
        <v>7032</v>
      </c>
      <c r="C117" s="43" t="s">
        <v>139</v>
      </c>
      <c r="D117" s="38">
        <v>429</v>
      </c>
      <c r="E117" s="22" t="s">
        <v>29</v>
      </c>
      <c r="F117" s="24">
        <v>0</v>
      </c>
    </row>
    <row r="118" spans="1:6" ht="16.5" customHeight="1" x14ac:dyDescent="0.2">
      <c r="A118" s="43" t="s">
        <v>86</v>
      </c>
      <c r="B118" s="43">
        <v>7033</v>
      </c>
      <c r="C118" s="43" t="s">
        <v>140</v>
      </c>
      <c r="D118" s="38">
        <v>665</v>
      </c>
      <c r="E118" s="22" t="s">
        <v>29</v>
      </c>
      <c r="F118" s="24">
        <v>0</v>
      </c>
    </row>
    <row r="119" spans="1:6" ht="16.5" customHeight="1" x14ac:dyDescent="0.2">
      <c r="A119" s="43" t="s">
        <v>45</v>
      </c>
      <c r="B119" s="43">
        <v>7035</v>
      </c>
      <c r="C119" s="43" t="s">
        <v>141</v>
      </c>
      <c r="D119" s="38">
        <v>803</v>
      </c>
      <c r="E119" s="22" t="s">
        <v>29</v>
      </c>
      <c r="F119" s="24">
        <v>0</v>
      </c>
    </row>
    <row r="120" spans="1:6" ht="16.5" customHeight="1" x14ac:dyDescent="0.2">
      <c r="A120" s="43" t="s">
        <v>45</v>
      </c>
      <c r="B120" s="43">
        <v>7036</v>
      </c>
      <c r="C120" s="43" t="s">
        <v>142</v>
      </c>
      <c r="D120" s="38">
        <v>2157</v>
      </c>
      <c r="E120" s="22" t="s">
        <v>29</v>
      </c>
      <c r="F120" s="24">
        <v>0</v>
      </c>
    </row>
    <row r="121" spans="1:6" ht="16.5" customHeight="1" x14ac:dyDescent="0.2">
      <c r="A121" s="43" t="s">
        <v>45</v>
      </c>
      <c r="B121" s="43">
        <v>7037</v>
      </c>
      <c r="C121" s="43" t="s">
        <v>143</v>
      </c>
      <c r="D121" s="38">
        <v>761</v>
      </c>
      <c r="E121" s="22" t="s">
        <v>29</v>
      </c>
      <c r="F121" s="24">
        <v>0</v>
      </c>
    </row>
    <row r="122" spans="1:6" ht="16.5" customHeight="1" x14ac:dyDescent="0.2">
      <c r="A122" s="43" t="s">
        <v>45</v>
      </c>
      <c r="B122" s="43">
        <v>7043</v>
      </c>
      <c r="C122" s="43" t="s">
        <v>144</v>
      </c>
      <c r="D122" s="38">
        <v>764</v>
      </c>
      <c r="E122" s="22" t="s">
        <v>29</v>
      </c>
      <c r="F122" s="24">
        <v>0</v>
      </c>
    </row>
    <row r="123" spans="1:6" ht="16.5" customHeight="1" x14ac:dyDescent="0.2">
      <c r="A123" s="43" t="s">
        <v>45</v>
      </c>
      <c r="B123" s="43">
        <v>7046</v>
      </c>
      <c r="C123" s="43" t="s">
        <v>145</v>
      </c>
      <c r="D123" s="38">
        <v>1351</v>
      </c>
      <c r="E123" s="22" t="s">
        <v>29</v>
      </c>
      <c r="F123" s="24">
        <v>0</v>
      </c>
    </row>
  </sheetData>
  <autoFilter ref="A32:F70"/>
  <mergeCells count="1">
    <mergeCell ref="B21:C21"/>
  </mergeCells>
  <conditionalFormatting sqref="D4:AH4">
    <cfRule type="cellIs" dxfId="35" priority="38" stopIfTrue="1" operator="equal">
      <formula>"Вс"</formula>
    </cfRule>
    <cfRule type="cellIs" dxfId="34" priority="39" stopIfTrue="1" operator="equal">
      <formula>"Сб"</formula>
    </cfRule>
  </conditionalFormatting>
  <conditionalFormatting sqref="D4:AH4">
    <cfRule type="cellIs" dxfId="33" priority="37" stopIfTrue="1" operator="greaterThan">
      <formula>5</formula>
    </cfRule>
  </conditionalFormatting>
  <conditionalFormatting sqref="F52 F54:F56 F119:F123 F36:F48 F63:F71">
    <cfRule type="cellIs" dxfId="32" priority="36" stopIfTrue="1" operator="equal">
      <formula>1</formula>
    </cfRule>
  </conditionalFormatting>
  <conditionalFormatting sqref="F57:F58">
    <cfRule type="cellIs" dxfId="31" priority="35" stopIfTrue="1" operator="equal">
      <formula>1</formula>
    </cfRule>
  </conditionalFormatting>
  <conditionalFormatting sqref="F35">
    <cfRule type="cellIs" dxfId="30" priority="34" stopIfTrue="1" operator="equal">
      <formula>1</formula>
    </cfRule>
  </conditionalFormatting>
  <conditionalFormatting sqref="F34">
    <cfRule type="cellIs" dxfId="29" priority="33" stopIfTrue="1" operator="equal">
      <formula>1</formula>
    </cfRule>
  </conditionalFormatting>
  <conditionalFormatting sqref="F59">
    <cfRule type="cellIs" dxfId="28" priority="32" stopIfTrue="1" operator="equal">
      <formula>1</formula>
    </cfRule>
  </conditionalFormatting>
  <conditionalFormatting sqref="F51">
    <cfRule type="cellIs" dxfId="27" priority="30" stopIfTrue="1" operator="equal">
      <formula>1</formula>
    </cfRule>
  </conditionalFormatting>
  <conditionalFormatting sqref="F53">
    <cfRule type="cellIs" dxfId="26" priority="29" stopIfTrue="1" operator="equal">
      <formula>1</formula>
    </cfRule>
  </conditionalFormatting>
  <conditionalFormatting sqref="F60:F61">
    <cfRule type="cellIs" dxfId="25" priority="28" stopIfTrue="1" operator="equal">
      <formula>1</formula>
    </cfRule>
  </conditionalFormatting>
  <conditionalFormatting sqref="F49:F50">
    <cfRule type="cellIs" dxfId="24" priority="27" stopIfTrue="1" operator="equal">
      <formula>1</formula>
    </cfRule>
  </conditionalFormatting>
  <conditionalFormatting sqref="F62">
    <cfRule type="cellIs" dxfId="23" priority="26" stopIfTrue="1" operator="equal">
      <formula>1</formula>
    </cfRule>
  </conditionalFormatting>
  <conditionalFormatting sqref="F73">
    <cfRule type="cellIs" dxfId="22" priority="25" stopIfTrue="1" operator="equal">
      <formula>1</formula>
    </cfRule>
  </conditionalFormatting>
  <conditionalFormatting sqref="F75:F76 F78">
    <cfRule type="cellIs" dxfId="21" priority="24" stopIfTrue="1" operator="equal">
      <formula>1</formula>
    </cfRule>
  </conditionalFormatting>
  <conditionalFormatting sqref="F79">
    <cfRule type="cellIs" dxfId="20" priority="23" stopIfTrue="1" operator="equal">
      <formula>1</formula>
    </cfRule>
  </conditionalFormatting>
  <conditionalFormatting sqref="F82:F83">
    <cfRule type="cellIs" dxfId="19" priority="22" stopIfTrue="1" operator="equal">
      <formula>1</formula>
    </cfRule>
  </conditionalFormatting>
  <conditionalFormatting sqref="F86">
    <cfRule type="cellIs" dxfId="18" priority="21" stopIfTrue="1" operator="equal">
      <formula>1</formula>
    </cfRule>
  </conditionalFormatting>
  <conditionalFormatting sqref="F91:F96">
    <cfRule type="cellIs" dxfId="17" priority="20" stopIfTrue="1" operator="equal">
      <formula>1</formula>
    </cfRule>
  </conditionalFormatting>
  <conditionalFormatting sqref="F88">
    <cfRule type="cellIs" dxfId="16" priority="19" stopIfTrue="1" operator="equal">
      <formula>1</formula>
    </cfRule>
  </conditionalFormatting>
  <conditionalFormatting sqref="F97:F101 F105:F108 F112:F113 F117:F118">
    <cfRule type="cellIs" dxfId="15" priority="17" stopIfTrue="1" operator="equal">
      <formula>1</formula>
    </cfRule>
  </conditionalFormatting>
  <conditionalFormatting sqref="F74">
    <cfRule type="cellIs" dxfId="14" priority="16" stopIfTrue="1" operator="equal">
      <formula>1</formula>
    </cfRule>
  </conditionalFormatting>
  <conditionalFormatting sqref="F77">
    <cfRule type="cellIs" dxfId="13" priority="15" stopIfTrue="1" operator="equal">
      <formula>1</formula>
    </cfRule>
  </conditionalFormatting>
  <conditionalFormatting sqref="F80">
    <cfRule type="cellIs" dxfId="12" priority="14" stopIfTrue="1" operator="equal">
      <formula>1</formula>
    </cfRule>
  </conditionalFormatting>
  <conditionalFormatting sqref="F81">
    <cfRule type="cellIs" dxfId="11" priority="13" stopIfTrue="1" operator="equal">
      <formula>1</formula>
    </cfRule>
  </conditionalFormatting>
  <conditionalFormatting sqref="F84:F85">
    <cfRule type="cellIs" dxfId="10" priority="12" stopIfTrue="1" operator="equal">
      <formula>1</formula>
    </cfRule>
  </conditionalFormatting>
  <conditionalFormatting sqref="F87">
    <cfRule type="cellIs" dxfId="9" priority="11" stopIfTrue="1" operator="equal">
      <formula>1</formula>
    </cfRule>
  </conditionalFormatting>
  <conditionalFormatting sqref="F89:F90">
    <cfRule type="cellIs" dxfId="8" priority="10" stopIfTrue="1" operator="equal">
      <formula>1</formula>
    </cfRule>
  </conditionalFormatting>
  <conditionalFormatting sqref="F102">
    <cfRule type="cellIs" dxfId="7" priority="9" stopIfTrue="1" operator="equal">
      <formula>1</formula>
    </cfRule>
  </conditionalFormatting>
  <conditionalFormatting sqref="F103">
    <cfRule type="cellIs" dxfId="6" priority="8" stopIfTrue="1" operator="equal">
      <formula>1</formula>
    </cfRule>
  </conditionalFormatting>
  <conditionalFormatting sqref="F109:F111">
    <cfRule type="cellIs" dxfId="5" priority="7" stopIfTrue="1" operator="equal">
      <formula>1</formula>
    </cfRule>
  </conditionalFormatting>
  <conditionalFormatting sqref="F114">
    <cfRule type="cellIs" dxfId="4" priority="6" stopIfTrue="1" operator="equal">
      <formula>1</formula>
    </cfRule>
  </conditionalFormatting>
  <conditionalFormatting sqref="F115">
    <cfRule type="cellIs" dxfId="3" priority="5" stopIfTrue="1" operator="equal">
      <formula>1</formula>
    </cfRule>
  </conditionalFormatting>
  <conditionalFormatting sqref="F116">
    <cfRule type="cellIs" dxfId="2" priority="4" stopIfTrue="1" operator="equal">
      <formula>1</formula>
    </cfRule>
  </conditionalFormatting>
  <conditionalFormatting sqref="F104">
    <cfRule type="cellIs" dxfId="1" priority="2" stopIfTrue="1" operator="equal">
      <formula>1</formula>
    </cfRule>
  </conditionalFormatting>
  <conditionalFormatting sqref="F72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зазначити місяць</vt:lpstr>
    </vt:vector>
  </TitlesOfParts>
  <Company>Music Mall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Romeo</dc:creator>
  <cp:lastModifiedBy>Сліпанчук Віталій</cp:lastModifiedBy>
  <cp:lastPrinted>2010-11-17T12:40:36Z</cp:lastPrinted>
  <dcterms:created xsi:type="dcterms:W3CDTF">2009-02-20T11:32:42Z</dcterms:created>
  <dcterms:modified xsi:type="dcterms:W3CDTF">2025-12-02T10:01:01Z</dcterms:modified>
</cp:coreProperties>
</file>