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Q:\Развитие торговли\Департамент маркетинга и продаж\02 Отдел управления акциями\ДМП, БЮДЖЕТЫ\Прайс_Общие данные маркетинга\2026\"/>
    </mc:Choice>
  </mc:AlternateContent>
  <xr:revisionPtr revIDLastSave="0" documentId="13_ncr:1_{070800FE-2444-420F-8928-C81765D8F6D7}" xr6:coauthVersionLast="47" xr6:coauthVersionMax="47" xr10:uidLastSave="{00000000-0000-0000-0000-000000000000}"/>
  <bookViews>
    <workbookView xWindow="-120" yWindow="-120" windowWidth="29040" windowHeight="15720" tabRatio="957" xr2:uid="{00000000-000D-0000-FFFF-FFFF00000000}"/>
  </bookViews>
  <sheets>
    <sheet name="NOVUS прайс" sheetId="1" r:id="rId1"/>
    <sheet name="ДМП" sheetId="2" r:id="rId2"/>
    <sheet name="ДМП Coffe Point" sheetId="16" r:id="rId3"/>
    <sheet name="КАСА" sheetId="3" r:id="rId4"/>
    <sheet name="Кіл-ть кас по ТП" sheetId="19" r:id="rId5"/>
    <sheet name="Онлайн продажі" sheetId="27" r:id="rId6"/>
    <sheet name="АКЦІЇ" sheetId="4" r:id="rId7"/>
    <sheet name="Вартість Акцій" sheetId="5" r:id="rId8"/>
    <sheet name="CRM" sheetId="21" r:id="rId9"/>
    <sheet name="Відео реклама" sheetId="17" r:id="rId10"/>
    <sheet name="Реклама на КСО" sheetId="24" r:id="rId11"/>
    <sheet name="Реклама та ПОС" sheetId="7" r:id="rId12"/>
    <sheet name="Новинка" sheetId="25" r:id="rId13"/>
    <sheet name="Отчет CRM" sheetId="15" state="hidden" r:id="rId14"/>
    <sheet name="Дислокація магазинів" sheetId="10" r:id="rId15"/>
    <sheet name="Контакти" sheetId="13" r:id="rId16"/>
  </sheets>
  <definedNames>
    <definedName name="_xlnm._FilterDatabase" localSheetId="7" hidden="1">'Вартість Акцій'!$A$7:$G$570</definedName>
    <definedName name="_xlnm._FilterDatabase" localSheetId="14" hidden="1">'Дислокація магазинів'!$A$2:$H$96</definedName>
    <definedName name="_xlnm._FilterDatabase" localSheetId="4" hidden="1">'Кіл-ть кас по ТП'!$A$4:$J$97</definedName>
    <definedName name="_xlnm._FilterDatabase" localSheetId="10" hidden="1">'Реклама на КСО'!$A$60:$C$131</definedName>
    <definedName name="_xlnm._FilterDatabase" localSheetId="11" hidden="1">'Реклама та ПОС'!$A$25:$E$57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7" l="1"/>
  <c r="M35" i="3" l="1"/>
  <c r="L35" i="3"/>
  <c r="K35" i="3"/>
  <c r="J35" i="3"/>
  <c r="I35" i="3"/>
  <c r="H35" i="3"/>
  <c r="G35" i="3"/>
  <c r="F35" i="3"/>
  <c r="M36" i="3"/>
  <c r="L36" i="3"/>
  <c r="K36" i="3"/>
  <c r="J36" i="3"/>
  <c r="I36" i="3"/>
  <c r="H36" i="3"/>
  <c r="G36" i="3"/>
  <c r="F36" i="3"/>
  <c r="N36" i="3" l="1"/>
  <c r="O36" i="3" s="1"/>
  <c r="N35" i="3"/>
  <c r="O35" i="3" s="1"/>
  <c r="G38" i="3"/>
  <c r="M52" i="3" l="1"/>
  <c r="L52" i="3"/>
  <c r="K52" i="3"/>
  <c r="J52" i="3"/>
  <c r="I52" i="3"/>
  <c r="H52" i="3"/>
  <c r="G52" i="3"/>
  <c r="F52" i="3"/>
  <c r="M51" i="3"/>
  <c r="L51" i="3"/>
  <c r="K51" i="3"/>
  <c r="J51" i="3"/>
  <c r="I51" i="3"/>
  <c r="H51" i="3"/>
  <c r="G51" i="3"/>
  <c r="F51" i="3"/>
  <c r="M47" i="3"/>
  <c r="L47" i="3"/>
  <c r="K47" i="3"/>
  <c r="J47" i="3"/>
  <c r="I47" i="3"/>
  <c r="H47" i="3"/>
  <c r="G47" i="3"/>
  <c r="F47" i="3"/>
  <c r="N47" i="3" l="1"/>
  <c r="O47" i="3" s="1"/>
  <c r="N52" i="3"/>
  <c r="O52" i="3" s="1"/>
  <c r="N51" i="3"/>
  <c r="O51" i="3" s="1"/>
  <c r="N83" i="3" l="1"/>
  <c r="M40" i="3" l="1"/>
  <c r="L40" i="3"/>
  <c r="K40" i="3"/>
  <c r="J40" i="3"/>
  <c r="I40" i="3"/>
  <c r="H40" i="3"/>
  <c r="M39" i="3"/>
  <c r="L39" i="3"/>
  <c r="K39" i="3"/>
  <c r="J39" i="3"/>
  <c r="I39" i="3"/>
  <c r="H39" i="3"/>
  <c r="G40" i="3"/>
  <c r="G39" i="3"/>
  <c r="N40" i="3" l="1"/>
  <c r="O40" i="3" s="1"/>
  <c r="N39" i="3"/>
  <c r="O39" i="3" s="1"/>
  <c r="M87" i="3" l="1"/>
  <c r="L87" i="3"/>
  <c r="K87" i="3"/>
  <c r="J87" i="3"/>
  <c r="I87" i="3"/>
  <c r="H87" i="3"/>
  <c r="G87" i="3"/>
  <c r="F87" i="3"/>
  <c r="M86" i="3"/>
  <c r="L86" i="3"/>
  <c r="K86" i="3"/>
  <c r="J86" i="3"/>
  <c r="I86" i="3"/>
  <c r="H86" i="3"/>
  <c r="G86" i="3"/>
  <c r="F86" i="3"/>
  <c r="M85" i="3"/>
  <c r="L85" i="3"/>
  <c r="K85" i="3"/>
  <c r="J85" i="3"/>
  <c r="I85" i="3"/>
  <c r="H85" i="3"/>
  <c r="G85" i="3"/>
  <c r="F85" i="3"/>
  <c r="C1" i="16" l="1"/>
  <c r="E5" i="16"/>
  <c r="E6" i="16"/>
  <c r="E7" i="16"/>
  <c r="E8" i="16"/>
  <c r="E9" i="16"/>
  <c r="E10" i="16"/>
  <c r="E13" i="16"/>
  <c r="E14" i="16"/>
  <c r="E15" i="16"/>
  <c r="E16" i="16"/>
  <c r="E17" i="16"/>
  <c r="E18" i="16"/>
  <c r="E21" i="16"/>
  <c r="E22" i="16"/>
  <c r="E23" i="16"/>
  <c r="E24" i="16"/>
  <c r="E3" i="16"/>
  <c r="E4" i="16"/>
  <c r="E11" i="16"/>
  <c r="E12" i="16"/>
  <c r="E19" i="16"/>
  <c r="E20" i="16"/>
  <c r="E25" i="16"/>
  <c r="D1" i="16"/>
  <c r="E1" i="16" l="1"/>
  <c r="K9" i="15"/>
  <c r="J9" i="15"/>
  <c r="K8" i="15"/>
  <c r="J8" i="15"/>
  <c r="K7" i="15"/>
  <c r="J7" i="15"/>
  <c r="K6" i="15"/>
  <c r="J6" i="15"/>
  <c r="F54" i="3" l="1"/>
  <c r="G54" i="3"/>
  <c r="H54" i="3"/>
  <c r="I54" i="3"/>
  <c r="J54" i="3"/>
  <c r="K54" i="3"/>
  <c r="L54" i="3"/>
  <c r="M54" i="3"/>
  <c r="F55" i="3"/>
  <c r="G55" i="3"/>
  <c r="H55" i="3"/>
  <c r="I55" i="3"/>
  <c r="J55" i="3"/>
  <c r="K55" i="3"/>
  <c r="L55" i="3"/>
  <c r="M55" i="3"/>
  <c r="F56" i="3"/>
  <c r="G56" i="3"/>
  <c r="H56" i="3"/>
  <c r="I56" i="3"/>
  <c r="J56" i="3"/>
  <c r="K56" i="3"/>
  <c r="L56" i="3"/>
  <c r="M56" i="3"/>
  <c r="F57" i="3"/>
  <c r="G57" i="3"/>
  <c r="H57" i="3"/>
  <c r="I57" i="3"/>
  <c r="J57" i="3"/>
  <c r="K57" i="3"/>
  <c r="L57" i="3"/>
  <c r="M57" i="3"/>
  <c r="F58" i="3"/>
  <c r="G58" i="3"/>
  <c r="H58" i="3"/>
  <c r="I58" i="3"/>
  <c r="J58" i="3"/>
  <c r="K58" i="3"/>
  <c r="L58" i="3"/>
  <c r="M58" i="3"/>
  <c r="N58" i="3" l="1"/>
  <c r="O58" i="3" s="1"/>
  <c r="N57" i="3"/>
  <c r="O57" i="3" s="1"/>
  <c r="N56" i="3"/>
  <c r="O56" i="3" s="1"/>
  <c r="N55" i="3"/>
  <c r="O55" i="3" s="1"/>
  <c r="N54" i="3"/>
  <c r="O54" i="3" s="1"/>
  <c r="M53" i="3"/>
  <c r="L53" i="3"/>
  <c r="K53" i="3"/>
  <c r="J53" i="3"/>
  <c r="I53" i="3"/>
  <c r="H53" i="3"/>
  <c r="G53" i="3"/>
  <c r="F53" i="3"/>
  <c r="M50" i="3"/>
  <c r="L50" i="3"/>
  <c r="K50" i="3"/>
  <c r="J50" i="3"/>
  <c r="I50" i="3"/>
  <c r="H50" i="3"/>
  <c r="G50" i="3"/>
  <c r="F50" i="3"/>
  <c r="M49" i="3"/>
  <c r="L49" i="3"/>
  <c r="K49" i="3"/>
  <c r="J49" i="3"/>
  <c r="I49" i="3"/>
  <c r="H49" i="3"/>
  <c r="G49" i="3"/>
  <c r="F49" i="3"/>
  <c r="M48" i="3"/>
  <c r="L48" i="3"/>
  <c r="K48" i="3"/>
  <c r="J48" i="3"/>
  <c r="I48" i="3"/>
  <c r="H48" i="3"/>
  <c r="G48" i="3"/>
  <c r="F48" i="3"/>
  <c r="M46" i="3"/>
  <c r="L46" i="3"/>
  <c r="K46" i="3"/>
  <c r="J46" i="3"/>
  <c r="I46" i="3"/>
  <c r="H46" i="3"/>
  <c r="G46" i="3"/>
  <c r="F46" i="3"/>
  <c r="M45" i="3"/>
  <c r="L45" i="3"/>
  <c r="K45" i="3"/>
  <c r="J45" i="3"/>
  <c r="I45" i="3"/>
  <c r="H45" i="3"/>
  <c r="G45" i="3"/>
  <c r="F45" i="3"/>
  <c r="N82" i="3"/>
  <c r="N45" i="3" l="1"/>
  <c r="O45" i="3" s="1"/>
  <c r="N46" i="3"/>
  <c r="O46" i="3" s="1"/>
  <c r="N48" i="3"/>
  <c r="O48" i="3" s="1"/>
  <c r="N49" i="3"/>
  <c r="O49" i="3" s="1"/>
  <c r="N50" i="3"/>
  <c r="O50" i="3" s="1"/>
  <c r="N53" i="3"/>
  <c r="O53" i="3" s="1"/>
  <c r="N86" i="3"/>
  <c r="O86" i="3" s="1"/>
  <c r="N85" i="3"/>
  <c r="M76" i="3"/>
  <c r="L76" i="3"/>
  <c r="K76" i="3"/>
  <c r="J76" i="3"/>
  <c r="I76" i="3"/>
  <c r="H76" i="3"/>
  <c r="G76" i="3"/>
  <c r="F76" i="3"/>
  <c r="N74" i="3"/>
  <c r="N73" i="3"/>
  <c r="M44" i="3"/>
  <c r="L44" i="3"/>
  <c r="K44" i="3"/>
  <c r="J44" i="3"/>
  <c r="I44" i="3"/>
  <c r="H44" i="3"/>
  <c r="G44" i="3"/>
  <c r="F44" i="3"/>
  <c r="F42" i="3"/>
  <c r="M42" i="3"/>
  <c r="L42" i="3"/>
  <c r="K42" i="3"/>
  <c r="J42" i="3"/>
  <c r="I42" i="3"/>
  <c r="H42" i="3"/>
  <c r="G42" i="3"/>
  <c r="N42" i="3" l="1"/>
  <c r="O42" i="3" s="1"/>
  <c r="N76" i="3"/>
  <c r="O76" i="3" s="1"/>
  <c r="O78" i="3" s="1"/>
  <c r="N87" i="3"/>
  <c r="O87" i="3" s="1"/>
  <c r="O85" i="3"/>
  <c r="N44" i="3"/>
  <c r="O44" i="3" s="1"/>
  <c r="N4" i="10"/>
  <c r="M4" i="10"/>
  <c r="L4" i="10"/>
  <c r="N3" i="10"/>
  <c r="M3" i="10"/>
  <c r="L3" i="10"/>
  <c r="M67" i="3"/>
  <c r="L67" i="3"/>
  <c r="K67" i="3"/>
  <c r="J67" i="3"/>
  <c r="I67" i="3"/>
  <c r="H67" i="3"/>
  <c r="G67" i="3"/>
  <c r="F67" i="3"/>
  <c r="N65" i="3"/>
  <c r="N64" i="3"/>
  <c r="M43" i="3"/>
  <c r="L43" i="3"/>
  <c r="K43" i="3"/>
  <c r="J43" i="3"/>
  <c r="I43" i="3"/>
  <c r="H43" i="3"/>
  <c r="G43" i="3"/>
  <c r="F43" i="3"/>
  <c r="M41" i="3"/>
  <c r="L41" i="3"/>
  <c r="K41" i="3"/>
  <c r="J41" i="3"/>
  <c r="I41" i="3"/>
  <c r="H41" i="3"/>
  <c r="G41" i="3"/>
  <c r="F41" i="3"/>
  <c r="M38" i="3"/>
  <c r="L38" i="3"/>
  <c r="K38" i="3"/>
  <c r="J38" i="3"/>
  <c r="I38" i="3"/>
  <c r="H38" i="3"/>
  <c r="F38" i="3"/>
  <c r="M37" i="3"/>
  <c r="L37" i="3"/>
  <c r="K37" i="3"/>
  <c r="J37" i="3"/>
  <c r="I37" i="3"/>
  <c r="H37" i="3"/>
  <c r="G37" i="3"/>
  <c r="F37" i="3"/>
  <c r="N33" i="3"/>
  <c r="N32" i="3"/>
  <c r="N78" i="3" l="1"/>
  <c r="O89" i="3"/>
  <c r="N89" i="3"/>
  <c r="N37" i="3"/>
  <c r="O37" i="3" s="1"/>
  <c r="N38" i="3"/>
  <c r="O38" i="3" s="1"/>
  <c r="N41" i="3"/>
  <c r="O41" i="3" s="1"/>
  <c r="N43" i="3"/>
  <c r="O43" i="3" s="1"/>
  <c r="N5" i="10"/>
  <c r="M5" i="10"/>
  <c r="L5" i="10"/>
  <c r="K4" i="10"/>
  <c r="N67" i="3"/>
  <c r="O67" i="3" s="1"/>
  <c r="O69" i="3" s="1"/>
  <c r="K3" i="10"/>
  <c r="O60" i="3" l="1"/>
  <c r="N69" i="3"/>
  <c r="N60" i="3"/>
  <c r="K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Москвичёв Дмитрий</author>
    <author>Слипанчук Виталий</author>
  </authors>
  <commentList>
    <comment ref="E3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04"/>
          </rPr>
          <t>Москвичёв Дмитрий:</t>
        </r>
        <r>
          <rPr>
            <sz val="8"/>
            <color indexed="81"/>
            <rFont val="Tahoma"/>
            <family val="2"/>
            <charset val="204"/>
          </rPr>
          <t xml:space="preserve">
При изменении количества ед обрудования будет менятся расчет стоимости размещения в мес.
</t>
        </r>
      </text>
    </comment>
    <comment ref="E66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04"/>
          </rPr>
          <t>Москвичёв Дмитрий:</t>
        </r>
        <r>
          <rPr>
            <sz val="8"/>
            <color indexed="81"/>
            <rFont val="Tahoma"/>
            <family val="2"/>
            <charset val="204"/>
          </rPr>
          <t xml:space="preserve">
При изменении количества ед обрудования будет менятся расчет стоимости размещения в мес.
</t>
        </r>
      </text>
    </comment>
    <comment ref="E75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04"/>
          </rPr>
          <t>Москвичёв Дмитрий:</t>
        </r>
        <r>
          <rPr>
            <sz val="8"/>
            <color indexed="81"/>
            <rFont val="Tahoma"/>
            <family val="2"/>
            <charset val="204"/>
          </rPr>
          <t xml:space="preserve">
При изменении количества ед обрудования будет менятся расчет стоимости размещения в мес.
</t>
        </r>
      </text>
    </comment>
    <comment ref="E84" authorId="0" shapeId="0" xr:uid="{00000000-0006-0000-0300-000004000000}">
      <text>
        <r>
          <rPr>
            <b/>
            <sz val="8"/>
            <color indexed="81"/>
            <rFont val="Tahoma"/>
            <family val="2"/>
            <charset val="204"/>
          </rPr>
          <t>Москвичёв Дмитрий:</t>
        </r>
        <r>
          <rPr>
            <sz val="8"/>
            <color indexed="81"/>
            <rFont val="Tahoma"/>
            <family val="2"/>
            <charset val="204"/>
          </rPr>
          <t xml:space="preserve">
При изменении количества ед обрудования будет менятся расчет стоимости размещения в мес.
</t>
        </r>
      </text>
    </comment>
    <comment ref="E87" authorId="1" shapeId="0" xr:uid="{00000000-0006-0000-0300-000005000000}">
      <text>
        <r>
          <rPr>
            <b/>
            <sz val="9"/>
            <color indexed="81"/>
            <rFont val="Tahoma"/>
            <family val="2"/>
            <charset val="204"/>
          </rPr>
          <t>Слипанчук Виталий
Можуть розміщуватись гачки</t>
        </r>
      </text>
    </comment>
  </commentList>
</comments>
</file>

<file path=xl/sharedStrings.xml><?xml version="1.0" encoding="utf-8"?>
<sst xmlns="http://schemas.openxmlformats.org/spreadsheetml/2006/main" count="4274" uniqueCount="1991">
  <si>
    <t>№п.п</t>
  </si>
  <si>
    <t>POS</t>
  </si>
  <si>
    <t>ПРОМО</t>
  </si>
  <si>
    <t>1 день</t>
  </si>
  <si>
    <t>________________________</t>
  </si>
  <si>
    <t>120*80 см</t>
  </si>
  <si>
    <t>100*210 см</t>
  </si>
  <si>
    <t>210*90 см</t>
  </si>
  <si>
    <t>100*70 см</t>
  </si>
  <si>
    <t>F1</t>
  </si>
  <si>
    <t>F2</t>
  </si>
  <si>
    <t>F3</t>
  </si>
  <si>
    <t>F4</t>
  </si>
  <si>
    <t>F5</t>
  </si>
  <si>
    <t>F6</t>
  </si>
  <si>
    <t>F7</t>
  </si>
  <si>
    <t>М'ясні консерви</t>
  </si>
  <si>
    <t>57~Книги,пресса</t>
  </si>
  <si>
    <t>58~Канцелярія</t>
  </si>
  <si>
    <t>59~Атрибутика для свят</t>
  </si>
  <si>
    <t>SAP2</t>
  </si>
  <si>
    <t>Код</t>
  </si>
  <si>
    <t>Формат</t>
  </si>
  <si>
    <t>Sm2</t>
  </si>
  <si>
    <t>Total</t>
  </si>
  <si>
    <t>супермаркет</t>
  </si>
  <si>
    <t>центр</t>
  </si>
  <si>
    <t>Гайдашова Оксана</t>
  </si>
  <si>
    <t>Oksana.Gaydashova@novus.ua</t>
  </si>
  <si>
    <t>мобільний т: +38 050 417 60 42</t>
  </si>
  <si>
    <t>Формат ТП</t>
  </si>
  <si>
    <t>F8</t>
  </si>
  <si>
    <t>до 250</t>
  </si>
  <si>
    <t>до 550</t>
  </si>
  <si>
    <t>до 750</t>
  </si>
  <si>
    <t>до 1250</t>
  </si>
  <si>
    <t>до 1750</t>
  </si>
  <si>
    <t>до 2750</t>
  </si>
  <si>
    <t>до 5000</t>
  </si>
  <si>
    <t>до 6500</t>
  </si>
  <si>
    <t>до 1 000 м</t>
  </si>
  <si>
    <t>Супермаркет</t>
  </si>
  <si>
    <t>Vitaliy.Slipanchuk@novus.ua</t>
  </si>
  <si>
    <t xml:space="preserve">Dmytro.Moskvichov@novus.ua </t>
  </si>
  <si>
    <t>60х15х150 см</t>
  </si>
  <si>
    <t>1 кв.</t>
  </si>
  <si>
    <t>Буча</t>
  </si>
  <si>
    <t>90*50*60 см</t>
  </si>
  <si>
    <t>210*80*80 см</t>
  </si>
  <si>
    <t>А4 формат</t>
  </si>
  <si>
    <t>А0(1), А0(2), А0(3), А0(4)</t>
  </si>
  <si>
    <t>А (7)</t>
  </si>
  <si>
    <t>А (8)</t>
  </si>
  <si>
    <t>А (9)</t>
  </si>
  <si>
    <t>А (10)</t>
  </si>
  <si>
    <t>А (11)</t>
  </si>
  <si>
    <t>А (12)</t>
  </si>
  <si>
    <t>С(1),С(2),С(3), С(4), С(5), С(6)</t>
  </si>
  <si>
    <t>С (7-8)</t>
  </si>
  <si>
    <t>С (9)</t>
  </si>
  <si>
    <t>В 3</t>
  </si>
  <si>
    <t>В 4</t>
  </si>
  <si>
    <t>В 5</t>
  </si>
  <si>
    <t>В 6</t>
  </si>
  <si>
    <t>SAP3 код</t>
  </si>
  <si>
    <t>Свинина заморожена</t>
  </si>
  <si>
    <t>Яловичина заморожена</t>
  </si>
  <si>
    <t>Ковбаса варена</t>
  </si>
  <si>
    <t>Сосиски,сарделі вар.</t>
  </si>
  <si>
    <t>Ковбаса напівкопчена</t>
  </si>
  <si>
    <t>Ковбаса сирокопчена</t>
  </si>
  <si>
    <t>Паштети</t>
  </si>
  <si>
    <t>Зельци</t>
  </si>
  <si>
    <t>Сосиски копчені</t>
  </si>
  <si>
    <t>Риба заморожена</t>
  </si>
  <si>
    <t>Морепродукти зам.</t>
  </si>
  <si>
    <t>Рибні консерви</t>
  </si>
  <si>
    <t>Національні хліба</t>
  </si>
  <si>
    <t>Торти</t>
  </si>
  <si>
    <t>Тістечка</t>
  </si>
  <si>
    <t>Печиво</t>
  </si>
  <si>
    <t>Вафлі</t>
  </si>
  <si>
    <t>Пряники</t>
  </si>
  <si>
    <t>Вироби листкові</t>
  </si>
  <si>
    <t>Бісквіт</t>
  </si>
  <si>
    <t>Свіжа кулінарія</t>
  </si>
  <si>
    <t>Варена кулінарія</t>
  </si>
  <si>
    <t>Маринована кулінарія</t>
  </si>
  <si>
    <t>Заморожена кулінарія</t>
  </si>
  <si>
    <t>Діабетична їжа</t>
  </si>
  <si>
    <t>Квіти вазонні</t>
  </si>
  <si>
    <t>Насіння рослин</t>
  </si>
  <si>
    <t>Сіль кам'яна</t>
  </si>
  <si>
    <t>Сіль інша</t>
  </si>
  <si>
    <t>Сода</t>
  </si>
  <si>
    <t>Цукор</t>
  </si>
  <si>
    <t>Інші підсолод.замін.</t>
  </si>
  <si>
    <t>Овочеві закуски</t>
  </si>
  <si>
    <t>Овочева ікра</t>
  </si>
  <si>
    <t>Мед</t>
  </si>
  <si>
    <t>Компоти</t>
  </si>
  <si>
    <t>Гірчиця</t>
  </si>
  <si>
    <t>Хрін</t>
  </si>
  <si>
    <t>Кетчуп</t>
  </si>
  <si>
    <t>Соус томатний</t>
  </si>
  <si>
    <t>Соус інший</t>
  </si>
  <si>
    <t>Соус соєвий</t>
  </si>
  <si>
    <t>Соняшникова олія</t>
  </si>
  <si>
    <t>Оливкова олія</t>
  </si>
  <si>
    <t>Інша олія</t>
  </si>
  <si>
    <t>Майонез</t>
  </si>
  <si>
    <t>Маргарин</t>
  </si>
  <si>
    <t>Жувальна гумка</t>
  </si>
  <si>
    <t>Подарункові набори</t>
  </si>
  <si>
    <t>Цукерки вагові</t>
  </si>
  <si>
    <t>Цукерки фасовані</t>
  </si>
  <si>
    <t>Драже</t>
  </si>
  <si>
    <t>Східні солодощі</t>
  </si>
  <si>
    <t>Цукерки в коробках</t>
  </si>
  <si>
    <t>Батончики</t>
  </si>
  <si>
    <t>Шоколадні плитки</t>
  </si>
  <si>
    <t>Шокол.яйця,фігурки</t>
  </si>
  <si>
    <t>Халва</t>
  </si>
  <si>
    <t>Зефір</t>
  </si>
  <si>
    <t>Аксесуари для взуття</t>
  </si>
  <si>
    <t>Зубні щітки</t>
  </si>
  <si>
    <t>Зубні пасти</t>
  </si>
  <si>
    <t>Зубочистки</t>
  </si>
  <si>
    <t>Туалетне мило</t>
  </si>
  <si>
    <t>Гель для душу</t>
  </si>
  <si>
    <t>Шампунь для волосся</t>
  </si>
  <si>
    <t>Маски для волосся</t>
  </si>
  <si>
    <t>Засоби для депіляції</t>
  </si>
  <si>
    <t>Підгузники</t>
  </si>
  <si>
    <t>Пелюшки для немовлят</t>
  </si>
  <si>
    <t>Прокладки щоденні</t>
  </si>
  <si>
    <t>Тампони</t>
  </si>
  <si>
    <t>Пластир</t>
  </si>
  <si>
    <t>Харчові домішки</t>
  </si>
  <si>
    <t>Презервативи</t>
  </si>
  <si>
    <t>Леза,касети</t>
  </si>
  <si>
    <t>Станки для гоління</t>
  </si>
  <si>
    <t>Засоби після гоління</t>
  </si>
  <si>
    <t>Туалетна вода</t>
  </si>
  <si>
    <t>Сухий корм для собак</t>
  </si>
  <si>
    <t>Сухий корм для котів</t>
  </si>
  <si>
    <t>Пташиний корм</t>
  </si>
  <si>
    <t>Корм для гризунів</t>
  </si>
  <si>
    <t>Корм для риб</t>
  </si>
  <si>
    <t>Аксесуари для собак</t>
  </si>
  <si>
    <t>Аксесуари для котів</t>
  </si>
  <si>
    <t>Інші аксесуари</t>
  </si>
  <si>
    <t>Літні меблі</t>
  </si>
  <si>
    <t>Лампи</t>
  </si>
  <si>
    <t>Ліхтарі</t>
  </si>
  <si>
    <t>Корнеплоди</t>
  </si>
  <si>
    <t>Капуста</t>
  </si>
  <si>
    <t>Цибуляні</t>
  </si>
  <si>
    <t>Зелень</t>
  </si>
  <si>
    <t>Огіркові</t>
  </si>
  <si>
    <t>Томати</t>
  </si>
  <si>
    <t>Гриби</t>
  </si>
  <si>
    <t>Овочі інші</t>
  </si>
  <si>
    <t>Паприка</t>
  </si>
  <si>
    <t>Ківі</t>
  </si>
  <si>
    <t>Дині</t>
  </si>
  <si>
    <t>Кісточкові</t>
  </si>
  <si>
    <t>Інші фрукти,ягоди</t>
  </si>
  <si>
    <t>Кокос</t>
  </si>
  <si>
    <t>Яблука</t>
  </si>
  <si>
    <t>Ягоди</t>
  </si>
  <si>
    <t>Цитрусові</t>
  </si>
  <si>
    <t>Банани</t>
  </si>
  <si>
    <t>Екзотичні</t>
  </si>
  <si>
    <t>Виноград</t>
  </si>
  <si>
    <t>Кавуни</t>
  </si>
  <si>
    <t>Ананаси</t>
  </si>
  <si>
    <t>Гранати</t>
  </si>
  <si>
    <t>Курячі яйця</t>
  </si>
  <si>
    <t>Інші яйця</t>
  </si>
  <si>
    <t>Сирки,творожні пасти</t>
  </si>
  <si>
    <t>Масло</t>
  </si>
  <si>
    <t>Напівтверді сири</t>
  </si>
  <si>
    <t>Плавлені сири</t>
  </si>
  <si>
    <t>Йогурти</t>
  </si>
  <si>
    <t>Молоко згущене/конд.</t>
  </si>
  <si>
    <t>М'які сири</t>
  </si>
  <si>
    <t>Розсольні сири</t>
  </si>
  <si>
    <t>Тверді сири</t>
  </si>
  <si>
    <t>Пастеризоване молоко</t>
  </si>
  <si>
    <t>UHT-молоко</t>
  </si>
  <si>
    <t>Інше молоко</t>
  </si>
  <si>
    <t>Молочні напої</t>
  </si>
  <si>
    <t>Сметана</t>
  </si>
  <si>
    <t>Вершки</t>
  </si>
  <si>
    <t>Творог</t>
  </si>
  <si>
    <t>Кусковий лід</t>
  </si>
  <si>
    <t>Бакалія для дітей</t>
  </si>
  <si>
    <t>Кава розчинна</t>
  </si>
  <si>
    <t>Кава мелена</t>
  </si>
  <si>
    <t>Кава в зернах</t>
  </si>
  <si>
    <t>Какао</t>
  </si>
  <si>
    <t>Чай чорний</t>
  </si>
  <si>
    <t>Чай зелений</t>
  </si>
  <si>
    <t>Чай фруктово-ягідний</t>
  </si>
  <si>
    <t>Чай трав'яний</t>
  </si>
  <si>
    <t>Креми для прослойки</t>
  </si>
  <si>
    <t>Пудинги</t>
  </si>
  <si>
    <t>Напої концентровані</t>
  </si>
  <si>
    <t>Кисіль</t>
  </si>
  <si>
    <t>Желе</t>
  </si>
  <si>
    <t>Декоративні обсипки</t>
  </si>
  <si>
    <t>Дріжджі</t>
  </si>
  <si>
    <t>Бульйон</t>
  </si>
  <si>
    <t>Супи сухі розчинні</t>
  </si>
  <si>
    <t>Борошно пшеничне</t>
  </si>
  <si>
    <t>Макарони інші</t>
  </si>
  <si>
    <t>Рис</t>
  </si>
  <si>
    <t>Гречка</t>
  </si>
  <si>
    <t>Крупа інша</t>
  </si>
  <si>
    <t>Пластівці</t>
  </si>
  <si>
    <t>Мюслі</t>
  </si>
  <si>
    <t>Соковмісні напої</t>
  </si>
  <si>
    <t>Негазована вода</t>
  </si>
  <si>
    <t>Газована вода</t>
  </si>
  <si>
    <t>Негазовані напої</t>
  </si>
  <si>
    <t>Газовані напої</t>
  </si>
  <si>
    <t>Енергетичні напої</t>
  </si>
  <si>
    <t>Соки</t>
  </si>
  <si>
    <t>Нектари</t>
  </si>
  <si>
    <t>Горілка</t>
  </si>
  <si>
    <t>Коньяк</t>
  </si>
  <si>
    <t>Бренді</t>
  </si>
  <si>
    <t>Настоянка</t>
  </si>
  <si>
    <t>Віскі</t>
  </si>
  <si>
    <t>Ігристі вина</t>
  </si>
  <si>
    <t>Вермут</t>
  </si>
  <si>
    <t>Вино міцне</t>
  </si>
  <si>
    <t>Вино безалкогольне</t>
  </si>
  <si>
    <t>Сидри, пивні мікси</t>
  </si>
  <si>
    <t>Пиво світле</t>
  </si>
  <si>
    <t>Пиво темне</t>
  </si>
  <si>
    <t>Пиво безалкогольне</t>
  </si>
  <si>
    <t>Порошок для прання</t>
  </si>
  <si>
    <t>Пом'якшувачі води</t>
  </si>
  <si>
    <t>Господарче мило</t>
  </si>
  <si>
    <t>Текстильні фарби</t>
  </si>
  <si>
    <t>Очищувачі</t>
  </si>
  <si>
    <t>Склоочищувачі</t>
  </si>
  <si>
    <t>Гальванічні елементи</t>
  </si>
  <si>
    <t>Кавові фільтри</t>
  </si>
  <si>
    <t>Клей побутовий</t>
  </si>
  <si>
    <t>Рушники</t>
  </si>
  <si>
    <t>Постільна білизна</t>
  </si>
  <si>
    <t>Дрібний текстиль</t>
  </si>
  <si>
    <t>Рушники кухонні</t>
  </si>
  <si>
    <t>Туалетний папір</t>
  </si>
  <si>
    <t>Столові прибори</t>
  </si>
  <si>
    <t>Інший одяг</t>
  </si>
  <si>
    <t>Колготи дитячі</t>
  </si>
  <si>
    <t>Шкарпетки дитячі</t>
  </si>
  <si>
    <t>Шкарпетки жіночі</t>
  </si>
  <si>
    <t>Шкарпетки чоловічі</t>
  </si>
  <si>
    <t>Нижня білизна</t>
  </si>
  <si>
    <t>Капці</t>
  </si>
  <si>
    <t>Інше взуття</t>
  </si>
  <si>
    <t>Дитяча галантерея</t>
  </si>
  <si>
    <t>Окуляри та аксесуари</t>
  </si>
  <si>
    <t>Косметички</t>
  </si>
  <si>
    <t>Прикраси</t>
  </si>
  <si>
    <t>Мильні бульбашки</t>
  </si>
  <si>
    <t>Ігри для малюків</t>
  </si>
  <si>
    <t>Ігри для творчості</t>
  </si>
  <si>
    <t>Пазли</t>
  </si>
  <si>
    <t>Інші іграшки</t>
  </si>
  <si>
    <t>Конструктори</t>
  </si>
  <si>
    <t>Ляльки</t>
  </si>
  <si>
    <t>Іграшки бойові</t>
  </si>
  <si>
    <t>Настільні ігри</t>
  </si>
  <si>
    <t>Іграшки плюшеві</t>
  </si>
  <si>
    <t>Різні фігури</t>
  </si>
  <si>
    <t>Іграшки розвиваючі</t>
  </si>
  <si>
    <t>Іграшки музичні</t>
  </si>
  <si>
    <t>Інші види спорту</t>
  </si>
  <si>
    <t>Спортивне харчування</t>
  </si>
  <si>
    <t>Бадмінтон</t>
  </si>
  <si>
    <t>Дартси, стрільба</t>
  </si>
  <si>
    <t>Фітнес, гімнастика</t>
  </si>
  <si>
    <t>Спортивні аксесуари</t>
  </si>
  <si>
    <t>Надувні товари</t>
  </si>
  <si>
    <t>Басейни</t>
  </si>
  <si>
    <t>Намети</t>
  </si>
  <si>
    <t>Книги</t>
  </si>
  <si>
    <t>Преса</t>
  </si>
  <si>
    <t>Листівки</t>
  </si>
  <si>
    <t>Карти,атласи,глобуси</t>
  </si>
  <si>
    <t>Репродукції</t>
  </si>
  <si>
    <t>Календарі</t>
  </si>
  <si>
    <t>Купони,ак.мар.,призи</t>
  </si>
  <si>
    <t>58B</t>
  </si>
  <si>
    <t>Наклейки,етикетки</t>
  </si>
  <si>
    <t>58C</t>
  </si>
  <si>
    <t>Записні книжки</t>
  </si>
  <si>
    <t>58D</t>
  </si>
  <si>
    <t>Папери для нотаток</t>
  </si>
  <si>
    <t>58E</t>
  </si>
  <si>
    <t>Прил.та акс.д/письма</t>
  </si>
  <si>
    <t>58F</t>
  </si>
  <si>
    <t>Прил.та акс.д/малюв.</t>
  </si>
  <si>
    <t>58G</t>
  </si>
  <si>
    <t>Папки,футляри</t>
  </si>
  <si>
    <t>58H</t>
  </si>
  <si>
    <t>Пенали</t>
  </si>
  <si>
    <t>58I</t>
  </si>
  <si>
    <t>Збер.та архів.докум.</t>
  </si>
  <si>
    <t>58J</t>
  </si>
  <si>
    <t>Прил.для конференцій</t>
  </si>
  <si>
    <t>58K</t>
  </si>
  <si>
    <t>Прил.д/роб.столу</t>
  </si>
  <si>
    <t>58M</t>
  </si>
  <si>
    <t>Інші навчал.засоби</t>
  </si>
  <si>
    <t>58N</t>
  </si>
  <si>
    <t>Ножниці,ножики</t>
  </si>
  <si>
    <t>58P</t>
  </si>
  <si>
    <t>Пластилін</t>
  </si>
  <si>
    <t>58R</t>
  </si>
  <si>
    <t>Крейда</t>
  </si>
  <si>
    <t>58S</t>
  </si>
  <si>
    <t>Інша канцелярія</t>
  </si>
  <si>
    <t>Клей канцелярський</t>
  </si>
  <si>
    <t>Скотч</t>
  </si>
  <si>
    <t>Засоби корегування</t>
  </si>
  <si>
    <t>Товари для творчості</t>
  </si>
  <si>
    <t>Зшивачі,розшивачі</t>
  </si>
  <si>
    <t>Скріпки,прищ.,кнопки</t>
  </si>
  <si>
    <t>Креслярські приладдя</t>
  </si>
  <si>
    <t>Калькулятори</t>
  </si>
  <si>
    <t>Зошити</t>
  </si>
  <si>
    <t>Папір</t>
  </si>
  <si>
    <t>Засоби д/пак.подар.</t>
  </si>
  <si>
    <t>Прап.інша держ.атриб</t>
  </si>
  <si>
    <t>Різдв'яні товари</t>
  </si>
  <si>
    <t>Пасхальні товари</t>
  </si>
  <si>
    <t>Атриб.днів нар.свят</t>
  </si>
  <si>
    <t>SAP3 назва</t>
  </si>
  <si>
    <t>№</t>
  </si>
  <si>
    <t>Отчёт</t>
  </si>
  <si>
    <t>Покрытие</t>
  </si>
  <si>
    <t>Содержание</t>
  </si>
  <si>
    <t>Период отчёта</t>
  </si>
  <si>
    <t>Периодичность</t>
  </si>
  <si>
    <t>Кол-во отчётов в год</t>
  </si>
  <si>
    <t>Продукты/ Категория</t>
  </si>
  <si>
    <r>
      <t xml:space="preserve">Стоимость за 1 отчёт, грн без НДС                               </t>
    </r>
    <r>
      <rPr>
        <sz val="11"/>
        <color theme="1"/>
        <rFont val="Calibri"/>
        <family val="2"/>
        <charset val="204"/>
        <scheme val="minor"/>
      </rPr>
      <t>(по количеству Продуктов в анализе)</t>
    </r>
  </si>
  <si>
    <t>10 Продуктов</t>
  </si>
  <si>
    <t>5 Продуктов</t>
  </si>
  <si>
    <t>3 Продукта</t>
  </si>
  <si>
    <t>Новинки</t>
  </si>
  <si>
    <t>По сети в целом</t>
  </si>
  <si>
    <t>По выбору Заказчика</t>
  </si>
  <si>
    <t>Пробные/ Повторные Покупки, Источники роста</t>
  </si>
  <si>
    <t>до 1 месяца</t>
  </si>
  <si>
    <t>Единоразово</t>
  </si>
  <si>
    <t xml:space="preserve">По заказу </t>
  </si>
  <si>
    <t>Промо</t>
  </si>
  <si>
    <t>Драйверы роста - д/х, частота, ср. чек. Переключения</t>
  </si>
  <si>
    <t>Heavy-Light матрица</t>
  </si>
  <si>
    <t>Оценка потенциала продаж Продукта по ячейкам Покупателя</t>
  </si>
  <si>
    <t>до 1 года</t>
  </si>
  <si>
    <t>Структура Корзины</t>
  </si>
  <si>
    <t>Рейтинг Продуктов по встречаемости в одной Корзине, % по Дням/ Часам</t>
  </si>
  <si>
    <t>Портрет Покупателя</t>
  </si>
  <si>
    <t>Сегментация ЦА по интересам, жизненному циклу, ценовая и др.</t>
  </si>
  <si>
    <t>от 1 квартала</t>
  </si>
  <si>
    <t>В зависимости от сегментации</t>
  </si>
  <si>
    <t>Ad-Hoc по запросу</t>
  </si>
  <si>
    <t>Любое</t>
  </si>
  <si>
    <t>Специализированный запрос по потребности Заказчика</t>
  </si>
  <si>
    <t>Любой</t>
  </si>
  <si>
    <t>В зависимости от сложности запроса</t>
  </si>
  <si>
    <t>Київ</t>
  </si>
  <si>
    <t>вул. Велика Васильківська 100</t>
  </si>
  <si>
    <t>м. Київ, вул. Будівельників, 40</t>
  </si>
  <si>
    <t>вул. Святошинська,3</t>
  </si>
  <si>
    <t>вул. Кірпи,5</t>
  </si>
  <si>
    <t>вул. Бульварно-Кудрявська, буд. 15-Д</t>
  </si>
  <si>
    <t>вул.Тростянецька, 1 А</t>
  </si>
  <si>
    <t>вул. Євгена Сверстюка,4</t>
  </si>
  <si>
    <t>бул. Дружби Народів,16-А</t>
  </si>
  <si>
    <t>вул.Києво-Мироцька,104-Д</t>
  </si>
  <si>
    <t>пр. Лобановського Валерія,4-Д</t>
  </si>
  <si>
    <t>Full HD</t>
  </si>
  <si>
    <t>Магазин</t>
  </si>
  <si>
    <t>Хронометраж ролика</t>
  </si>
  <si>
    <t>ДМП Coffe Point</t>
  </si>
  <si>
    <t>100 см</t>
  </si>
  <si>
    <t>КСО</t>
  </si>
  <si>
    <t>Queue система</t>
  </si>
  <si>
    <t>ТИПИ ПРОМО</t>
  </si>
  <si>
    <t>ЦІНОВІ АКЦІЇ</t>
  </si>
  <si>
    <t>Акція</t>
  </si>
  <si>
    <t>Покупець може придбати товар зі знижкою</t>
  </si>
  <si>
    <t>Коммунікація акції</t>
  </si>
  <si>
    <t>Що надає виробник</t>
  </si>
  <si>
    <t>період проведення</t>
  </si>
  <si>
    <t>ОПТОМ ДЕШЕВШЕ</t>
  </si>
  <si>
    <t xml:space="preserve">Покупець може придбати товар від декількох одиниць зі знижкою </t>
  </si>
  <si>
    <t>30 днів/14 днів</t>
  </si>
  <si>
    <t>14 днів/7 днів</t>
  </si>
  <si>
    <t>КУПИ ОТРИМАЙ (зі знижкою)</t>
  </si>
  <si>
    <t>покупець при купівлі одного товару (набору товарів) у встановленому кіл-ві отримує встановлену знижку на встановлену кількість другого товару (набору товарів)</t>
  </si>
  <si>
    <t xml:space="preserve">
Виробник надає асортимент в шаблоні Новус, знижку на товар або компенсація за підсумками продажу/оплачує активацію акції</t>
  </si>
  <si>
    <t>Виробник надає асортимент та компенсацію (подарунковий фонд за роздрібною ціною) за підсумками продажів/активацію акції/ подає макет у шаблоні НОВУС для плакату КУПИ ОТРИМАЙ</t>
  </si>
  <si>
    <t>КУПИ ОТРИМАЙ (зі знижкою на товар з меншою ціною)</t>
  </si>
  <si>
    <t xml:space="preserve">
покупець при купівлі товарів (з набору товарів) у встановленому кіл-ві отримує встановлену знижку на встановлену кількість товару (з набору товарів) товар на який надається знижка товар з меншою ціною</t>
  </si>
  <si>
    <t xml:space="preserve">
Виробник надає асортимент та компенсації (подарунковий фонд за роздрібною ціною) за підсумками продажів/активацію акції/ подає макет у шаблоні НОВУС для плакату КУПИ ОТРИМАЙ</t>
  </si>
  <si>
    <t>ЗНИЖКА НА БРЕНД у товарній категорії</t>
  </si>
  <si>
    <t xml:space="preserve">
покупець при купівлі товарів певного бренду(ів) у певній категорії(ях) отримує на касі автоматично знижку у встановленому порядку</t>
  </si>
  <si>
    <t>Виробник надає асортимент та компенсації за підсумками продажів</t>
  </si>
  <si>
    <t>Комунікація</t>
  </si>
  <si>
    <t>Графік проведення акцій</t>
  </si>
  <si>
    <t xml:space="preserve">Прайс маркетингових послуг мережі NOVUS </t>
  </si>
  <si>
    <t>Категорія послуг</t>
  </si>
  <si>
    <t>Мінімальний період</t>
  </si>
  <si>
    <t>Примітка</t>
  </si>
  <si>
    <t>Коментарі</t>
  </si>
  <si>
    <t>Розміщення по всіх ТП, де є обладнання</t>
  </si>
  <si>
    <t>макет надає замовник, ціна вказана без урахування виготовлення матеріалу</t>
  </si>
  <si>
    <t>надання інформації до 15 числа кожного місяця. Розміщення тільки з 01 числа місяця.</t>
  </si>
  <si>
    <t>розміщення обладнання проводиться на календарний рік</t>
  </si>
  <si>
    <t>розміщення обладнання проводиться на календарний рік - перевага виробникам які розміщують обладнання на 12 міс.</t>
  </si>
  <si>
    <t>Розрахунок кіл-ті од. обладнання в магазині відбувається по касам</t>
  </si>
  <si>
    <t xml:space="preserve"> продажі до промо/під час промо за 1 ТМ виробника</t>
  </si>
  <si>
    <t>1 міс</t>
  </si>
  <si>
    <t>1 ТП (SAP 3/Бренд) згідно 
представленості асортименту у форматах ТП</t>
  </si>
  <si>
    <t>3 міс</t>
  </si>
  <si>
    <t>14 днів</t>
  </si>
  <si>
    <t>1 міс/1 ТП</t>
  </si>
  <si>
    <t>Мін.кіл-ть виходів, 7-м днів</t>
  </si>
  <si>
    <t xml:space="preserve"> за 1 період акції</t>
  </si>
  <si>
    <t>Вартість залежить від місця розміщення</t>
  </si>
  <si>
    <t>За посиланням</t>
  </si>
  <si>
    <t>КАСА</t>
  </si>
  <si>
    <t>АКЦІЇ</t>
  </si>
  <si>
    <t>Відео Реклама</t>
  </si>
  <si>
    <t>РАДІО</t>
  </si>
  <si>
    <t>КОМПЕНСАЦІЇ</t>
  </si>
  <si>
    <t xml:space="preserve">Розміщення в бонеті - заморозка 210х90х90 см. Вартість в грудні збільшується в 2-а рази від прайсу. </t>
  </si>
  <si>
    <r>
      <t xml:space="preserve">Розміщення в 1/2 Регала  100х50х210.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</si>
  <si>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стійці 60х15х150 (обладнання НОВУС с 4-5-ти полицями або гачками).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</si>
  <si>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скрині виробника 100х70.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</si>
  <si>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холодильника виробника 80х80х210.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</si>
  <si>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касового холодильника виробника 50 (глибина)х60 (ширина).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</si>
  <si>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1-ій полиці, 1 ТП в ХО регалі Coffe Point біля інфо кас.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</si>
  <si>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t>Розміщення товару на при касовій зоні - Стандарт/КСО/ІНФО КАСА/Q Система</t>
  </si>
  <si>
    <t>Проведення акції з наданням знижки на товар. Акція знижка на бренд в категорії.</t>
  </si>
  <si>
    <t>Виділення товару брендованим цінником 1 sku (стопер)</t>
  </si>
  <si>
    <t>Розміщення інформаційних буклетів рекламодавця на касах - формат А6</t>
  </si>
  <si>
    <t>Пакет малий Novus 30*50</t>
  </si>
  <si>
    <t>Пакет великий Novus 45*69</t>
  </si>
  <si>
    <t>Реклама на сайті NOVUS  - банер</t>
  </si>
  <si>
    <t>Розміщення Відео реклами на екранах в ТЗ магазинів НОВУС</t>
  </si>
  <si>
    <t>промоутер-консультант до 2 людей консультація/дегустація</t>
  </si>
  <si>
    <t>Надання звіту про результати продажу у період проведення промо</t>
  </si>
  <si>
    <t>Компенсації на зниження ціни</t>
  </si>
  <si>
    <t>договірні</t>
  </si>
  <si>
    <t>Директор департаменту стимулювання продажів</t>
  </si>
  <si>
    <t>Директор департаменту категорійного менеджменту</t>
  </si>
  <si>
    <t>Данько Світлана</t>
  </si>
  <si>
    <t>Москвічов Дмитро</t>
  </si>
  <si>
    <t>Розміщення товару на ДОДАТКОВИХ МІСЦЯХ ПРОДАЖУ.</t>
  </si>
  <si>
    <t>Основні положення:</t>
  </si>
  <si>
    <t>Планування продажів (ДМП) проводиться за участю комерційного відділу, після закриття категорії та розподілу кожного виду ДМП (паллет, стійка, торець і т.д.) відповідно до домовленостей, тобто загальна кількість дод. місць, у тій чи іншій категорії, буде поділено серед усіх учасників бажаючих їх придбати. Пріоритет буде надано тим постачальникам, які покриватимуть всю мережу магазинів НОВУС.</t>
  </si>
  <si>
    <t>Заявка на розміщення Додаткової викладки товару подається не пізніше ніж 15 числа місяця, попереднього місяця, початку розміщення додаткової викладки.</t>
  </si>
  <si>
    <t>Заявка на заміну асортименту на Додаткову викладку товару подається не пізніше 15-го числа місяця, попереднього місяця, початку розміщення додаткової викладки.</t>
  </si>
  <si>
    <t>У заявці повинні бути зазначені торгові точки, в яких планується розміщення, тип дод. місця, асортимент, який буде розміщений на даному додатковому місці та кількість од. товару, який необхідний для 100% заповнення ДМП, а також зазначений період додаткового розміщення.</t>
  </si>
  <si>
    <t>Для системи автозамовлення прописується мінімальна кількість товару, яка необхідна для подання його на ДМП - дана кількість за замовчуванням розраховується як 1/3 від 100% заповненості місця, а для всієї алкогольної продукції розраховується як 1/5 від 100% наповнюваності. Буфер Безпеки (ББ) на СТІЙКИ, прописується 100% наповнюваність цього виду ДМП.</t>
  </si>
  <si>
    <t>УВАГА!!!</t>
  </si>
  <si>
    <t>Розміщення алкогольної продукції (елітний, важкий алкоголь, а також вино) може розміщуватись на палетній викладці, ТІЛЬКИ на тумбах постачальника! Правило 4 арт. на такій викладці, до цієї категорії товару НЕ ДІЄ, тобто можливе розміщення більше 4-х артикулів, на одній тумбі.</t>
  </si>
  <si>
    <t>Заміна асортименту товару на ДМП постачальника, може проводиться не частіше одного разу на місяць, крім товарів алкогольної продукції (елітний, важкий алкоголь, а також вино). Товар даних категорій, можуть змінюватися на ДМП, один раз на квартал (спочатку кварталу) і не частіше! Заміна асортименту таких товарів проводиться після погодження з комерційним відділом.</t>
  </si>
  <si>
    <t>Алкогольна продукція не може бути розміщена на ДМП, менше ніж на 3 місяці (1 квартал).</t>
  </si>
  <si>
    <t xml:space="preserve">
Після підтвердження розміщення додаткової викладки, сума за розміщення списується з МБ, якщо бюджету немає, виставляється рахунок.</t>
  </si>
  <si>
    <t>Після цього інформація про розміщення додаткової викладки товару надходить до магазину.</t>
  </si>
  <si>
    <t>Будь-яка викладка товару на дод. місце, відбувається силами (представниками) компанії, яка викупила ДМП.</t>
  </si>
  <si>
    <t>Після закінчення термінів додаткового розміщення товарів, весь надлишок, якщо такий залишається, підлягає 100% поверненню постачальнику.</t>
  </si>
  <si>
    <t>Повернення додаткового обладнання виробника провадиться в строк 14 календарних днів з моменту закінчення домовленостей щодо розміщення ДМП.</t>
  </si>
  <si>
    <t>Вартість в грудні місяці збільшується вдвічі від прайсу!</t>
  </si>
  <si>
    <t>Вид послуги</t>
  </si>
  <si>
    <t>Пояснення</t>
  </si>
  <si>
    <t>Розміри обладнання</t>
  </si>
  <si>
    <t>Мін. термін розміщення</t>
  </si>
  <si>
    <t xml:space="preserve">Висота викладки не більше 160 см (з товаром). Вартість без брендування                                                              100% повернення товару </t>
  </si>
  <si>
    <t>примітки</t>
  </si>
  <si>
    <t>Примітки</t>
  </si>
  <si>
    <t>Продаж 1-го палето місця</t>
  </si>
  <si>
    <t>Продаж цілого торця (5-6-ть полиць)</t>
  </si>
  <si>
    <t>Продаж 1/2 регала(5-ть полиць)</t>
  </si>
  <si>
    <t>1 полиця</t>
  </si>
  <si>
    <t>Вартість без брендування                 100% поверення товару після закінчення терміну розміщення на дод. місці продажу</t>
  </si>
  <si>
    <t>100% поверення товару після закінчення терміну розміщення на дод. місці продажу</t>
  </si>
  <si>
    <t>тільки холодильники закритого типу. 100% поверення товару після закінчення терміну розміщення на дод. місці продажу</t>
  </si>
  <si>
    <t>холодильники відключаються від електромережі                                                   100% поверення товару після закінчення терміну розміщення на дод. місці продажу</t>
  </si>
  <si>
    <t>Розміщення по всім ТП, де є обладнання</t>
  </si>
  <si>
    <t>В данному виді ДМП, може бути продано тільки 2-і верхні полиці.</t>
  </si>
  <si>
    <t>РАЗОМ</t>
  </si>
  <si>
    <t>Місто</t>
  </si>
  <si>
    <t>Адреса</t>
  </si>
  <si>
    <t>Регал/1 полиця</t>
  </si>
  <si>
    <t>Вартість в місяць</t>
  </si>
  <si>
    <t>Вартість за мін. період 1 кв.</t>
  </si>
  <si>
    <t>Ірпінь</t>
  </si>
  <si>
    <t>Нові Петрівці</t>
  </si>
  <si>
    <t>Бесарабська пл., 2</t>
  </si>
  <si>
    <t xml:space="preserve">вул. Майдан Незалежності, 1, Сектор В </t>
  </si>
  <si>
    <t>вул. Пушкінська, 25В</t>
  </si>
  <si>
    <t>вул. Майдан Незалежності, Сектор А (Глобус)</t>
  </si>
  <si>
    <t>пр-кт Курбаса, 19, корпус А</t>
  </si>
  <si>
    <t>вул. Антонова, 6</t>
  </si>
  <si>
    <t xml:space="preserve">вул. Героїв Майдану, 1. </t>
  </si>
  <si>
    <t>вул. Івана Пулюя, 8-А,</t>
  </si>
  <si>
    <t>вул. Братиславська, 48-А</t>
  </si>
  <si>
    <t>вул. Вокзальна 2г</t>
  </si>
  <si>
    <t>вул. Івана Павла ІІ (вул. Лумумби Патріса), буд. 5.</t>
  </si>
  <si>
    <t>проспект Правди, 47</t>
  </si>
  <si>
    <t>пл.Слави, б/н, підземний перехід</t>
  </si>
  <si>
    <t>Полиця 40 см</t>
  </si>
  <si>
    <t>Полиця 75 см</t>
  </si>
  <si>
    <t>Полиця 26 см</t>
  </si>
  <si>
    <t>Гачок</t>
  </si>
  <si>
    <t>Сторона А0 (Стіки)</t>
  </si>
  <si>
    <t>Сторона А (Ж/Г)</t>
  </si>
  <si>
    <t>Сторона А (Батони)</t>
  </si>
  <si>
    <t>Сторона С (Батони)</t>
  </si>
  <si>
    <t>Сторона В (Батони)</t>
  </si>
  <si>
    <t>Сторона В ХІМІЯ</t>
  </si>
  <si>
    <t>Найменування сторони</t>
  </si>
  <si>
    <t xml:space="preserve">
Найменування полиці</t>
  </si>
  <si>
    <t>Вид обладнання</t>
  </si>
  <si>
    <t>Вартість без ПДВ/міс</t>
  </si>
  <si>
    <t>кількість магазинів вказаного формату</t>
  </si>
  <si>
    <t>кількість кас у форматі</t>
  </si>
  <si>
    <t>Разом вартість розміщення у всіх форматах без ПДВ/міс</t>
  </si>
  <si>
    <t>Разом вартість розміщення у всіх форматах без ПДВ/РІК</t>
  </si>
  <si>
    <t>ВАРТІСТЬ РОЗМІЩЕННЯ на одиниці обладнання каса СТАНДАРТ</t>
  </si>
  <si>
    <t>ВАРТІСТЬ РОЗМІЩЕННЯ на одиниці обладнання ІНФО КАСА</t>
  </si>
  <si>
    <t>ВАРТІСТЬ РОЗМІЩЕННЯ на одиниці обладнання каса КСО</t>
  </si>
  <si>
    <r>
      <t>Кіл-ть од. обладнання ФОРМАТ</t>
    </r>
    <r>
      <rPr>
        <b/>
        <sz val="10"/>
        <color rgb="FFFF0000"/>
        <rFont val="Calibri"/>
        <family val="2"/>
        <charset val="204"/>
        <scheme val="minor"/>
      </rPr>
      <t xml:space="preserve"> КСО</t>
    </r>
  </si>
  <si>
    <t>ВАРТІСТЬ РОЗМІЩЕННЯ на одиниці обладнання каса Q система</t>
  </si>
  <si>
    <r>
      <t>Кіл-ть од. обладнання ФОРМАТ</t>
    </r>
    <r>
      <rPr>
        <b/>
        <sz val="10"/>
        <color rgb="FFFF0000"/>
        <rFont val="Calibri"/>
        <family val="2"/>
        <charset val="204"/>
        <scheme val="minor"/>
      </rPr>
      <t xml:space="preserve"> Q система</t>
    </r>
  </si>
  <si>
    <r>
      <t>Кіл-ть од</t>
    </r>
    <r>
      <rPr>
        <b/>
        <sz val="10"/>
        <rFont val="Calibri"/>
        <family val="2"/>
        <charset val="204"/>
        <scheme val="minor"/>
      </rPr>
      <t>. обладнання ФОРМАТ</t>
    </r>
    <r>
      <rPr>
        <b/>
        <sz val="10"/>
        <color rgb="FFFF0000"/>
        <rFont val="Calibri"/>
        <family val="2"/>
        <charset val="204"/>
        <scheme val="minor"/>
      </rPr>
      <t xml:space="preserve"> каса стандарт</t>
    </r>
  </si>
  <si>
    <r>
      <t>Кіл-ть од. об</t>
    </r>
    <r>
      <rPr>
        <b/>
        <sz val="10"/>
        <rFont val="Calibri"/>
        <family val="2"/>
        <charset val="204"/>
        <scheme val="minor"/>
      </rPr>
      <t>ладнання ФОРМАТ</t>
    </r>
    <r>
      <rPr>
        <b/>
        <sz val="10"/>
        <color rgb="FFFF0000"/>
        <rFont val="Calibri"/>
        <family val="2"/>
        <charset val="204"/>
        <scheme val="minor"/>
      </rPr>
      <t xml:space="preserve"> інфо каса</t>
    </r>
  </si>
  <si>
    <t>Полиця 100 см (1-4)</t>
  </si>
  <si>
    <t>Полиця 100 см(5-6)</t>
  </si>
  <si>
    <t>Гачок 15 см</t>
  </si>
  <si>
    <t>Полиця</t>
  </si>
  <si>
    <t>Формат магазину</t>
  </si>
  <si>
    <t>торгівельна площа м2</t>
  </si>
  <si>
    <t>середня кіл-ть кас</t>
  </si>
  <si>
    <t>Розміщення товару на ДОДАТКОВИХ МІСЦЯХ ПРОДАЖУ - КАСИ</t>
  </si>
  <si>
    <t>Розміщення товару на касі прописується у договірній компанії на маркетинговий рік відповідно до формату кас.</t>
  </si>
  <si>
    <t>Оновлення асортименту на касах відбувається не частіше 1 разу на місяць на 1 число місяця шляхом подання заявки</t>
  </si>
  <si>
    <t>Заявка на розміщення Додаткової викладки товару подається не пізніше 15 числа місяця попереднього місяця початку розміщення додаткової викладки.</t>
  </si>
  <si>
    <t>У заявці повинні бути зазначені торгові точки, в яких планується розміщення, тип дод. місця, асортимент, який буде розміщений на даному додатковому місці і кількість товарів, що необхідно для 100% заповнення ДМП, а також зазначений період додаткового розміщення.</t>
  </si>
  <si>
    <t>Для системи автозамовлення прописується мінімальна кількість товару, яка необхідна для подання його на ДМП - дана кількість за замовчуванням розраховується як 1/3 від 100% заповненості місця.</t>
  </si>
  <si>
    <t>Після закінчення термінів додаткового розміщення товарів весь залишок підлягає 100% поверненню постачальнику.</t>
  </si>
  <si>
    <t>Повернення додаткового обладнання виробника провадиться в строк 14 днів з моменту закінчення договору.</t>
  </si>
  <si>
    <t>Основи конструкції касового обладнання</t>
  </si>
  <si>
    <t>Касова зона має таку зону. Нижче наведено схеми зон касового стелажу:</t>
  </si>
  <si>
    <t>Касова зона розподіляється за єдиною планограмою (форматами) для ВСІЙ МЕРЕЖІ одночасно.</t>
  </si>
  <si>
    <t>Ціна розміщення 1 од. обладнання залежить від формату Магазину та Розраховується для кожного магазину виходячи з торгової площі даного обладнання.</t>
  </si>
  <si>
    <t>Ціна розміщення не залежить від кількості касових стелажів в магазині (як при збільшенні так і зменшенні обладнання).</t>
  </si>
  <si>
    <t>Кіл-ть касового обладнання на ТП</t>
  </si>
  <si>
    <t>гіпермаркет</t>
  </si>
  <si>
    <t>біля дому</t>
  </si>
  <si>
    <t>Площа ТЗ</t>
  </si>
  <si>
    <t xml:space="preserve">Каса стандарт </t>
  </si>
  <si>
    <t>Інфо-каса</t>
  </si>
  <si>
    <t>Бориспіль</t>
  </si>
  <si>
    <t>Вишневе</t>
  </si>
  <si>
    <t>Вишгород</t>
  </si>
  <si>
    <t>Крюківщина</t>
  </si>
  <si>
    <t>Новосілки</t>
  </si>
  <si>
    <t>Тернопіль</t>
  </si>
  <si>
    <t>Вартість активації акції вказана за 1 період (14 днів)/1 ТП</t>
  </si>
  <si>
    <t>ВАЖЛИВО!!!</t>
  </si>
  <si>
    <t>Активація акцій збільшується в 2-а рази від вартості прайсу в період Пасхальних свят (2 тижні/1 період) та Новий Рік (гружень місяць, 4-и тижні/2-а періода)</t>
  </si>
  <si>
    <t>непрод товари</t>
  </si>
  <si>
    <t>Продаж Відео контенту в мережі НВОУС.</t>
  </si>
  <si>
    <t>Для запуску відео реклами необхідно:</t>
  </si>
  <si>
    <t>Ролик необхідно вкласти на файло обмінник та скинути посилання на ел. пошту.</t>
  </si>
  <si>
    <t>Параметри та тех. данні по рекламі, нижче в таблицях:</t>
  </si>
  <si>
    <t>Параметри</t>
  </si>
  <si>
    <t>Опис</t>
  </si>
  <si>
    <t>Види роликів</t>
  </si>
  <si>
    <t>Циклічність ролика</t>
  </si>
  <si>
    <t>Мін. період розміщення</t>
  </si>
  <si>
    <t>ВАРТІСТЬ РОЗМІЩЕННЯ</t>
  </si>
  <si>
    <t>не більше 15 сек</t>
  </si>
  <si>
    <t>відео/статичний (картинка)</t>
  </si>
  <si>
    <t>Ролик має бути українською мовою та не порушувати закон про рекламу</t>
  </si>
  <si>
    <t>1 місяць</t>
  </si>
  <si>
    <t>12 виходів за 1 годину, більше 160 выходів за рабочий день ТП</t>
  </si>
  <si>
    <t>Один екран</t>
  </si>
  <si>
    <t>Данні по магазинам з ТВ екранами:</t>
  </si>
  <si>
    <t>Вартість розміщення за мережу</t>
  </si>
  <si>
    <t>Формати відео:</t>
  </si>
  <si>
    <t>Розміщення реклами NOVUS:</t>
  </si>
  <si>
    <t>Види послуг</t>
  </si>
  <si>
    <t>габаритні розміри</t>
  </si>
  <si>
    <t>мінімальний термін розміщення</t>
  </si>
  <si>
    <t>вартість розміщення місяць/грн        БЕЗ ПДВ</t>
  </si>
  <si>
    <t>Виділення товару брендованим цінником на полиці з товаром або на гачках</t>
  </si>
  <si>
    <t>Выділення товару НЕКХЕНГЕРОМ</t>
  </si>
  <si>
    <t>Внутрішне радіо</t>
  </si>
  <si>
    <t>площа другу -25х25</t>
  </si>
  <si>
    <t xml:space="preserve">Стопер полиця - (8,7х7,5см)      </t>
  </si>
  <si>
    <t>Не більше габаритів товару</t>
  </si>
  <si>
    <t xml:space="preserve">макет надає замовник мінімальний тираж - 350 000 - Вартість розміщення реклами – за колірної схеми 2+1
</t>
  </si>
  <si>
    <t>макет надає замовник, ціна вказана без урахування виготовлення матеріалів.</t>
  </si>
  <si>
    <t>Декорування вхідної частини</t>
  </si>
  <si>
    <t>Бренд блок</t>
  </si>
  <si>
    <t>Шелф диспенсер</t>
  </si>
  <si>
    <t>Брендинг колон</t>
  </si>
  <si>
    <t>Інтерактивне брендування</t>
  </si>
  <si>
    <t>Мобільне промо</t>
  </si>
  <si>
    <t xml:space="preserve">Брендування зони фуд корту </t>
  </si>
  <si>
    <t>захід</t>
  </si>
  <si>
    <t>Рівне</t>
  </si>
  <si>
    <t>Біла Церква</t>
  </si>
  <si>
    <t>Петрівці</t>
  </si>
  <si>
    <t>діючі</t>
  </si>
  <si>
    <t>Регіон</t>
  </si>
  <si>
    <t>Адреса магазину</t>
  </si>
  <si>
    <t>Біля дому</t>
  </si>
  <si>
    <t>Гіпермаркет</t>
  </si>
  <si>
    <t>Формати магазину</t>
  </si>
  <si>
    <t>Розділення магазинів</t>
  </si>
  <si>
    <t>від 1 000 до 5 000 м</t>
  </si>
  <si>
    <t>більше 5 000 м</t>
  </si>
  <si>
    <t>Контакти представників відділу маркетингу</t>
  </si>
  <si>
    <t>Контактна інформація</t>
  </si>
  <si>
    <t>Сліпанчук Віталій</t>
  </si>
  <si>
    <t>Головний спеціаліст трейд-маркетингу</t>
  </si>
  <si>
    <t>Начальник відділу трейд-маркетину</t>
  </si>
  <si>
    <t xml:space="preserve"> - питання розміщення товарів на додаткових місцях продажу</t>
  </si>
  <si>
    <t xml:space="preserve"> - питання проведення промо акцій, консультацій, дегустацій</t>
  </si>
  <si>
    <t xml:space="preserve"> - проведення звірок з бюджетів</t>
  </si>
  <si>
    <t xml:space="preserve"> - питання щодо проектів пов'язані з програмою лояльності</t>
  </si>
  <si>
    <t>мобільний т: +38 050 417 14 21</t>
  </si>
  <si>
    <t>відео реклама БЕЗ звуку!!!</t>
  </si>
  <si>
    <t>розміщення по всіх ТП, де є екрани, на момент запуску відео контенту</t>
  </si>
  <si>
    <t>1 вихід в 5-ть хвилин</t>
  </si>
  <si>
    <t>Два екрани (спарені)</t>
  </si>
  <si>
    <t xml:space="preserve">Формат для подвійного екрану: Контейнер – MP4
Відеокодек – H.264
Частота розгорнення для PAL — 625 рядків
Частота кадрів для PAL — 25
Співвідношення рядків - 16:9
Бітрейт – 8-15 Мбіт/с для FHD, 30–40 Мбіт/с для UHD
Кількість крапок: від 1920х1080 до 3840х2160
</t>
  </si>
  <si>
    <t>нові</t>
  </si>
  <si>
    <t xml:space="preserve">В меморандумі прописується ОБОВ`ЯЗКОВО як окрема стаття - не іде в розрахунок як Дохід мережі (тому і розглядається окремо) </t>
  </si>
  <si>
    <t>Персональна комунікація з клієнтом</t>
  </si>
  <si>
    <t>Надання комунікації через месенжери</t>
  </si>
  <si>
    <t>Інструменти</t>
  </si>
  <si>
    <t>Організаційний збір</t>
  </si>
  <si>
    <t>Вартість 1 успішного контакту</t>
  </si>
  <si>
    <t>Аналітичний звіт</t>
  </si>
  <si>
    <t>Супровід</t>
  </si>
  <si>
    <t>5 000 грн без ПДВ</t>
  </si>
  <si>
    <t>Купон на касі</t>
  </si>
  <si>
    <t>10 000 грн без ПДВ</t>
  </si>
  <si>
    <t>Друк купону налаштовується під подію в момент покупки (сума чеку, наявність в чеку конкретного товару, категорії)</t>
  </si>
  <si>
    <t>Надання послуг CRM</t>
  </si>
  <si>
    <t>згідно виду месенжера</t>
  </si>
  <si>
    <t>одноразова послуга</t>
  </si>
  <si>
    <t>1-ин макет, 1-ин період</t>
  </si>
  <si>
    <t>1 артикул на одному магазині. Заявка надається мін. за 5-ть робочих днів до старту.</t>
  </si>
  <si>
    <t>За один магазин. Заявка надається мін. за 5-ть робочих днів до старту.</t>
  </si>
  <si>
    <t>1 од. на одному магазині. Заявка надається мін. за 5-ть робочих днів до старту.</t>
  </si>
  <si>
    <t>макет надає замовник, ціна вказана без урахування виготовлення матеріалу. Заявка надається мін. за 5-ть робочих днів до старту.</t>
  </si>
  <si>
    <r>
      <t xml:space="preserve">ціна вказана без врахування виготовлення ролика. </t>
    </r>
    <r>
      <rPr>
        <sz val="11"/>
        <color rgb="FFFF0000"/>
        <rFont val="Calibri"/>
        <family val="2"/>
        <charset val="204"/>
        <scheme val="minor"/>
      </rPr>
      <t>Покривая ВСІ ТП, де є екрани! Заявка надається мін. за 5-ть робочих днів до старту.</t>
    </r>
  </si>
  <si>
    <t>ціна вказана без урахування виготовлення матеріалу. Заявка надається мін. за 5-ть робочих днів до старту.</t>
  </si>
  <si>
    <r>
      <t xml:space="preserve">Розміщення в 1/2 Регала  100х50х210 (5-ть полиць).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</si>
  <si>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t>Екран одинарный</t>
  </si>
  <si>
    <t>Екран двойной (videowall)</t>
  </si>
  <si>
    <t>1 вихід/1 ТП</t>
  </si>
  <si>
    <t>А (5)</t>
  </si>
  <si>
    <t>А (6)</t>
  </si>
  <si>
    <t>А(1), А(2), А(3), А(4)</t>
  </si>
  <si>
    <t>2 грн без ПДВ</t>
  </si>
  <si>
    <t>Вартість в Рівне, Тернопіль, Біла Церква, мінус 50% від вартості прайсу</t>
  </si>
  <si>
    <r>
      <t xml:space="preserve">ДМП в Регіонах (Рівне, Тернопіль, Біла Церква) на </t>
    </r>
    <r>
      <rPr>
        <sz val="11"/>
        <color rgb="FFFF0000"/>
        <rFont val="Calibri"/>
        <family val="2"/>
        <charset val="204"/>
        <scheme val="minor"/>
      </rPr>
      <t>50% дешевше від прайсу</t>
    </r>
  </si>
  <si>
    <t>Tetiana.Shokina@novus.ua</t>
  </si>
  <si>
    <t>Внутрішне Радіо - ролик до 20 сек за 1 вихід на 1 ТП (mp3 формат)</t>
  </si>
  <si>
    <t>Чайки</t>
  </si>
  <si>
    <t>вул. Василя Червонія, 26</t>
  </si>
  <si>
    <t>вул. Перля, 3</t>
  </si>
  <si>
    <t>вул. Кільцева дорога, 12</t>
  </si>
  <si>
    <t>просп. Палладіна, 7а</t>
  </si>
  <si>
    <t>вул.Київский шлях, 2/6</t>
  </si>
  <si>
    <t>просп. Броварський, 17</t>
  </si>
  <si>
    <t>просп. Бажана,8</t>
  </si>
  <si>
    <t>вул. Хоткевича, 1а</t>
  </si>
  <si>
    <t>площа Гостомельська, 1</t>
  </si>
  <si>
    <t>вул. Юлії Здановської, 73а</t>
  </si>
  <si>
    <t>просп. В. Лобановського, 4д</t>
  </si>
  <si>
    <t>просп.Броварський 18д</t>
  </si>
  <si>
    <t>вул. Воскресенська, 14а</t>
  </si>
  <si>
    <t xml:space="preserve">вул. Регенераторна, 4а </t>
  </si>
  <si>
    <t>вул. Чорних Запорожців, 26д</t>
  </si>
  <si>
    <t>вул. Тальнівська, 3</t>
  </si>
  <si>
    <t>вул. Сверстюка, 4/1</t>
  </si>
  <si>
    <t>вул. Святошинська, 28а</t>
  </si>
  <si>
    <t>вул. Кірпи, 5</t>
  </si>
  <si>
    <t>вул. Святошинська, 3</t>
  </si>
  <si>
    <t>вул. Героїв Майдану, 1</t>
  </si>
  <si>
    <t>вул. Дніпровська набережна, 17а</t>
  </si>
  <si>
    <t>вул. С. Русової, 1а</t>
  </si>
  <si>
    <t>вул. Львівська, 17</t>
  </si>
  <si>
    <t>вул. Княжий затон 4/4</t>
  </si>
  <si>
    <t>вул. Івана Кавалерідзе, 1а</t>
  </si>
  <si>
    <t>вул. Іоана Павла ІІ, 5</t>
  </si>
  <si>
    <t>вул. Марії Примаченко, 26</t>
  </si>
  <si>
    <t>вул. Здолбунівська, 7г</t>
  </si>
  <si>
    <t>просп. П. Григоренко,18</t>
  </si>
  <si>
    <t>бул. Миколи Міхновського, 16а</t>
  </si>
  <si>
    <t>вул. Києво-Мироцька, 104д</t>
  </si>
  <si>
    <t>площа Керченська, 7</t>
  </si>
  <si>
    <t>вул. Богатирська, 30а</t>
  </si>
  <si>
    <t>вул. Гарматна, 26/2</t>
  </si>
  <si>
    <t>просп. Володимира Івасюка, 4а</t>
  </si>
  <si>
    <t>вул. Центральна, 2</t>
  </si>
  <si>
    <t>просп. Берестейський, 134/1</t>
  </si>
  <si>
    <t>вул. Златоустівська, 48/5</t>
  </si>
  <si>
    <t>вул. Пулюя Івана, 8а</t>
  </si>
  <si>
    <t>вул. Братиславська, 48а</t>
  </si>
  <si>
    <t>вул. Ушинського, 14а</t>
  </si>
  <si>
    <t>вул. Українська, 83б</t>
  </si>
  <si>
    <t>вул. Бульварно-Кудрявскька, 17г</t>
  </si>
  <si>
    <t>Софіївська Борщагівка</t>
  </si>
  <si>
    <t>вул. Соборна, 120</t>
  </si>
  <si>
    <t>просп. Романа Шухевича, 2</t>
  </si>
  <si>
    <t>вул. Вокзальная, 2г</t>
  </si>
  <si>
    <t xml:space="preserve">вул. Антонова, 2 </t>
  </si>
  <si>
    <t>вул. Олександрівська, 1в</t>
  </si>
  <si>
    <t>вул. Васильківська, 100а</t>
  </si>
  <si>
    <t>вул. Біляшевського, 10</t>
  </si>
  <si>
    <t>вул. Одеська, 20</t>
  </si>
  <si>
    <t>площа Слави, б/н, підземний перехід</t>
  </si>
  <si>
    <t>вул. Самійла Кішки, 10/1</t>
  </si>
  <si>
    <t>вул. Голосіївська, 13а</t>
  </si>
  <si>
    <t>вул. Липківського, 22</t>
  </si>
  <si>
    <t>просп. Повітрофлотський, 56а</t>
  </si>
  <si>
    <t>площа Львівська, 8б</t>
  </si>
  <si>
    <t>площа Бессарабська, 2</t>
  </si>
  <si>
    <t>м. Київ, вул. Петропавлівська, 2</t>
  </si>
  <si>
    <t>Петропавлівська Борщагівка</t>
  </si>
  <si>
    <t>просп. Червоної Калини, 85</t>
  </si>
  <si>
    <t>вул. Сивашська, 1А</t>
  </si>
  <si>
    <t>вул. Будівельників, 40</t>
  </si>
  <si>
    <t>вул. Нижній Вал, 17/8</t>
  </si>
  <si>
    <t>вул. Тросятянецька, 1а</t>
  </si>
  <si>
    <t>просп. Мазепи, 1а</t>
  </si>
  <si>
    <t>бул. Чоколівський, 19</t>
  </si>
  <si>
    <t>вул. Анни Ахматової, 49</t>
  </si>
  <si>
    <t>вул. Велика Васильківська, 100</t>
  </si>
  <si>
    <t>вул. Майдан Незалежності, 1, Сектор А (Глобус)</t>
  </si>
  <si>
    <t>площа Дарницька, 1</t>
  </si>
  <si>
    <t>вул. Метрополита Липківського, 45</t>
  </si>
  <si>
    <t>вул. Василя Стуса, 25в</t>
  </si>
  <si>
    <t>просп. Курбаса, 19</t>
  </si>
  <si>
    <t>вул. Гришка, 3</t>
  </si>
  <si>
    <t>вул. Сержа Лифаря, 13</t>
  </si>
  <si>
    <t>вул. Загорівська, 17/21</t>
  </si>
  <si>
    <t>вул. Метрологічна, 19</t>
  </si>
  <si>
    <t>вул. Солом`янська, 16б</t>
  </si>
  <si>
    <t>ВАЖЛИВО!</t>
  </si>
  <si>
    <t>Компаняі НОВУС, не заключає договора з іншими агенціями та не працює на пряму, окрім ПОС Медіа Юкрейн.</t>
  </si>
  <si>
    <t>Всі домовленності з приводу розміщення та оплати нижче зазначених ПОС матеріалів, можуть бути тільки між "Постачальник-Новус" або "ПОС Медіа-Новус".</t>
  </si>
  <si>
    <t>Розміщення рекламних матеріалів (POS) які надаються через підрядника Новус, компанією ПОС Медіа Юкрейн або іншим агенством</t>
  </si>
  <si>
    <t>Вхідні охоронні рамки</t>
  </si>
  <si>
    <t>Охоронні рамки на виході</t>
  </si>
  <si>
    <t>Реклама на вiзках</t>
  </si>
  <si>
    <t>Реклама на корзинках</t>
  </si>
  <si>
    <t xml:space="preserve">Розділювач клієнтів </t>
  </si>
  <si>
    <t>Стикер в при касовій зоні</t>
  </si>
  <si>
    <t>Міні-стопер на касі</t>
  </si>
  <si>
    <t>Топер на касі самообслуговування</t>
  </si>
  <si>
    <t>Глорифаєр</t>
  </si>
  <si>
    <t>Підсвітлення полиць</t>
  </si>
  <si>
    <t>Рамка на полицю</t>
  </si>
  <si>
    <t>Торець</t>
  </si>
  <si>
    <t>Брендування морозильних камер</t>
  </si>
  <si>
    <t>Реклама на бонеті</t>
  </si>
  <si>
    <t>Брендинг холодильних вітрин</t>
  </si>
  <si>
    <t>Стенд «Новий продукт»</t>
  </si>
  <si>
    <t>Кобрендінг Промо</t>
  </si>
  <si>
    <t xml:space="preserve">Бренд зона </t>
  </si>
  <si>
    <t>WOW зона</t>
  </si>
  <si>
    <t xml:space="preserve">Включає в себе наліпку на підлозі та конструкції на вході </t>
  </si>
  <si>
    <t>Реклама на поверхні корзинки</t>
  </si>
  <si>
    <t>Реклама на розділювачі для касового конвеєра.</t>
  </si>
  <si>
    <t>Реклама в при касовій зоні</t>
  </si>
  <si>
    <t>Реклама біля продукту на касі</t>
  </si>
  <si>
    <t>Топер, розміщений на касі самообслуговуванні ближче до торгового залу</t>
  </si>
  <si>
    <t>Вертикальні полоси, прикріплені до полиць з використанням накладних елементів 
Або
Вертикальні полоси, прикріплені до полиць з використанням підствітлення
Або 
Інши прояви нестандартного шелфстоперу окрім використання висічки
Або 
Інші прояви стоперу з розмірами, що відрізняються від 200*900мм</t>
  </si>
  <si>
    <t>Реклама розміщується біля викладки продукту</t>
  </si>
  <si>
    <t>Нестандартний носій з можливістю інтеграції продукту\підсвітленням\іншими проявами. Реклама розміщується біля викладки продукту</t>
  </si>
  <si>
    <t>Підсвітлення полиць або частини викладки продукції на поличці</t>
  </si>
  <si>
    <t>Рекламний носій на поличці з можливісттю виделення товару з обох сторін викладки</t>
  </si>
  <si>
    <t>Спеціальне обладнання на поличці для динамічної реклами обраного продукту</t>
  </si>
  <si>
    <t>Брендування на основній полиці
*потребує додаткового, письмового, погодження віжуалу ЦО Новус перед плануванням РК</t>
  </si>
  <si>
    <t>Включає в себе: 1)розділювачі, 2)шелфледж
3)вставка в тримач для цінника, 4)підложка на полку</t>
  </si>
  <si>
    <t>Включає в себе не менше, ніж 3 шелфтокери, 2 шелфстопери і наліпку на підлогу</t>
  </si>
  <si>
    <t>Брендування торцевої викладки рекламованого продукту, максимальний виступ - 20 см+/-</t>
  </si>
  <si>
    <t>Брендована наліпка на регал з рекламованим продуктом</t>
  </si>
  <si>
    <t>Стопер\Топер, розміщені в боннетах в морозильних камерах</t>
  </si>
  <si>
    <t xml:space="preserve">Розміщення 2-х шелфстоперів та топеру </t>
  </si>
  <si>
    <t xml:space="preserve">Брендування паллет </t>
  </si>
  <si>
    <t>Нанесення реклами на колони магазинів</t>
  </si>
  <si>
    <t>Проведення промо-заходу з візочком (переміщення по торгівельному залу) на протязі 1 дня:  брендинг візка, робота консультанта\промоутера 1 людина (за додатковим погодженням)</t>
  </si>
  <si>
    <t>Брендована зона (без використання розміщення продукту), включає в себе: напольну графіку, нестандартні конструкції, можливість використання промо персоналу та місця\стенду для роботи персоналу (у разі потреби)</t>
  </si>
  <si>
    <t>Нестандартні прояви реклами в зоні фуд корту</t>
  </si>
  <si>
    <r>
      <t xml:space="preserve">Надання ВІДЕО ролика, через файлообмінник, а саме тільки через - </t>
    </r>
    <r>
      <rPr>
        <b/>
        <sz val="14"/>
        <color rgb="FFFF0000"/>
        <rFont val="Calibri"/>
        <family val="2"/>
        <charset val="204"/>
        <scheme val="minor"/>
      </rPr>
      <t>fex.net</t>
    </r>
  </si>
  <si>
    <t>Аудіо ролик українською мовою. Надання АУДІО ролика, через файлообмінник, а саме тільки через - fex.net</t>
  </si>
  <si>
    <t>Важливо!</t>
  </si>
  <si>
    <t>На екранах, які розміщені на вході в ТЗ (торговий зал), НЕ розміщується реклама замовника.</t>
  </si>
  <si>
    <t>Данні носії (в даному місці), тільки для потреби розміщення інформації НОВУС.</t>
  </si>
  <si>
    <t>Перелік ТП та кіл-ть, де розміщені екрани на вході (виході).</t>
  </si>
  <si>
    <t>Розміщення реклами шелф-стопер 200х800 з тримачем постачальника</t>
  </si>
  <si>
    <t xml:space="preserve">Розміщення реклами Стопер А4 формату з тримачем та рамками виробника </t>
  </si>
  <si>
    <t>Розміщення реклами Стопер А4 формату з тримачем та рамками виробника</t>
  </si>
  <si>
    <t>Для запуску реклами на КСО необхідно:</t>
  </si>
  <si>
    <t>Мінімум за 5-ть робочих днів надати відео ролик.</t>
  </si>
  <si>
    <t>Текст зображення (якщо такий є) має бути українською мовою та не порушувати закон про рекламу</t>
  </si>
  <si>
    <t>Вид зображення</t>
  </si>
  <si>
    <t>статичний (картинка)</t>
  </si>
  <si>
    <t>Вимоги до макету:</t>
  </si>
  <si>
    <t>Роздільна здатність картинки має бути - 1024x768</t>
  </si>
  <si>
    <t>Формат зображення – PNG</t>
  </si>
  <si>
    <t>Фон має бути не яскравий, без додаткових графічних елементів в дизайні, фон – пастельних, однотонних тонів</t>
  </si>
  <si>
    <r>
      <t xml:space="preserve">Необхідно врахувати при створенні макету, щоб важливі елементи дизайну (лого, текст) </t>
    </r>
    <r>
      <rPr>
        <u/>
        <sz val="11"/>
        <color rgb="FF002060"/>
        <rFont val="Calibri"/>
        <family val="2"/>
        <charset val="204"/>
        <scheme val="minor"/>
      </rPr>
      <t>не находили</t>
    </r>
    <r>
      <rPr>
        <sz val="11"/>
        <color rgb="FF002060"/>
        <rFont val="Calibri"/>
        <family val="2"/>
        <charset val="204"/>
        <scheme val="minor"/>
      </rPr>
      <t xml:space="preserve"> на елементи меню КСО</t>
    </r>
  </si>
  <si>
    <t>Кольорова модель – RGB</t>
  </si>
  <si>
    <t>Данні по магазинам де є КСО:</t>
  </si>
  <si>
    <t>Код ТП</t>
  </si>
  <si>
    <t>Кіл-ть КСО на ТП</t>
  </si>
  <si>
    <t>ВАРТІСТЬ РОЗМІЩЕННЯ за 1 ТП</t>
  </si>
  <si>
    <t>Візуал екрану КСО:</t>
  </si>
  <si>
    <t>Приклад реклами на КСО:</t>
  </si>
  <si>
    <t>Надати зображення та вказати період розміщення реклами. Інформація надається мінімум за 5-ть робочих днів до старту.</t>
  </si>
  <si>
    <t>Зображення можна викласти на файло обмінник та скинути посилання на ел. пошту або відправити картинку безпосередньо на ел. пошту.</t>
  </si>
  <si>
    <t>Всю інформацію необхідно надати на Тетяну Шокіну та Сліпанчука Віталія:</t>
  </si>
  <si>
    <t>Параметри та та вартість реклами, нижче в таблицях:</t>
  </si>
  <si>
    <t>реклама БЕЗ звуку</t>
  </si>
  <si>
    <t>реклами надається ТІЛЬКИ по всіх ТП, де є КСО, на момент запуску відео контенту</t>
  </si>
  <si>
    <t>Всі елементи , що нижче відтворено у візуалізації має бути збережені та рухати графіку КСО при макетуванні не можна</t>
  </si>
  <si>
    <t>Реклама на КСО</t>
  </si>
  <si>
    <t>Розміщення реклами на КСО в магазинів НОВУС</t>
  </si>
  <si>
    <r>
      <t xml:space="preserve">ціна вказана без врахування виготовлення реклами. </t>
    </r>
    <r>
      <rPr>
        <sz val="11"/>
        <color rgb="FFFF0000"/>
        <rFont val="Calibri"/>
        <family val="2"/>
        <charset val="204"/>
        <scheme val="minor"/>
      </rPr>
      <t>Покриття - ВСІ ТП, де є КСО! Заявка надається мін. за 5-ть робочих днів до старту.</t>
    </r>
  </si>
  <si>
    <t>Продаж реклами на КСО (каса самообслуговування) в мережі НОВУС.</t>
  </si>
  <si>
    <t>14 днів/1 ТП</t>
  </si>
  <si>
    <t>Розміщення реклами на КСО в мережі НОВУС, Алкогольної (весь товар) та Тютюнової продукції (весь товар)- ЗАБОРОНЕНО!</t>
  </si>
  <si>
    <t>Начальник відділу лояльності та CRM</t>
  </si>
  <si>
    <t>вул. Дніпровська Набережна, 18</t>
  </si>
  <si>
    <t>Комунікація в мобільному застосунку</t>
  </si>
  <si>
    <t>Банер в мобільному застосунку (головна сторінка, карусель)</t>
  </si>
  <si>
    <t>In-App</t>
  </si>
  <si>
    <t>Реклама на пакетах</t>
  </si>
  <si>
    <t>Реклама на сайті НОВУС</t>
  </si>
  <si>
    <t>Реклама в мобільному застосунку НОВУС</t>
  </si>
  <si>
    <t>пров. Балтійський, 23</t>
  </si>
  <si>
    <t>Фахівець з управління Акціями</t>
  </si>
  <si>
    <t xml:space="preserve"> - підготовка і супровід проведення заходів, акцій</t>
  </si>
  <si>
    <t xml:space="preserve"> - підготовка і супровід проведення заходів зі стимулювання продажу</t>
  </si>
  <si>
    <t xml:space="preserve"> - розробка механіки проведення заходів зі стимулювання продажу</t>
  </si>
  <si>
    <t xml:space="preserve"> - питання щодо розміщення POS матеріалів у торгових залах магазину NOVUS</t>
  </si>
  <si>
    <t xml:space="preserve"> - підготовка основної документації ведення діяльності відділу (рахунків, договорів, додаткових угод)</t>
  </si>
  <si>
    <t xml:space="preserve"> - підготовка звітів про заходи, що проводяться</t>
  </si>
  <si>
    <t>мобільний т: +38 050 417 99 21</t>
  </si>
  <si>
    <t>Mariia.Volkova@novus.ua</t>
  </si>
  <si>
    <t xml:space="preserve"> - розробка та впровадження трейд-маркетингових стратегій</t>
  </si>
  <si>
    <t xml:space="preserve"> - координація роботи з відділами продажу та маркетингу</t>
  </si>
  <si>
    <t xml:space="preserve"> - моніторинг ефективності маркетингових заходів
та оптимізація стратегій</t>
  </si>
  <si>
    <t xml:space="preserve"> - управління акціями та промоційними кампаніями
для стимулювання продажів</t>
  </si>
  <si>
    <t>SAP1</t>
  </si>
  <si>
    <t>A~Овочі та фрукти</t>
  </si>
  <si>
    <t>A0~Свіжі овочі,гриби</t>
  </si>
  <si>
    <t>A00</t>
  </si>
  <si>
    <t>A01</t>
  </si>
  <si>
    <t>A02</t>
  </si>
  <si>
    <t>A03</t>
  </si>
  <si>
    <t>A04</t>
  </si>
  <si>
    <t>A05</t>
  </si>
  <si>
    <t>A06</t>
  </si>
  <si>
    <t>A07</t>
  </si>
  <si>
    <t>Стручкові, зернові, бобові</t>
  </si>
  <si>
    <t>A08</t>
  </si>
  <si>
    <t>A09</t>
  </si>
  <si>
    <t>A1~Свіжі фрукти,ягоди,соки</t>
  </si>
  <si>
    <t>A1A</t>
  </si>
  <si>
    <t>A1B</t>
  </si>
  <si>
    <t>A1C</t>
  </si>
  <si>
    <t>A1D</t>
  </si>
  <si>
    <t>A1F</t>
  </si>
  <si>
    <t>A10</t>
  </si>
  <si>
    <t>A11</t>
  </si>
  <si>
    <t>Груші</t>
  </si>
  <si>
    <t>A12</t>
  </si>
  <si>
    <t>A13</t>
  </si>
  <si>
    <t>A14</t>
  </si>
  <si>
    <t>A15</t>
  </si>
  <si>
    <t>A16</t>
  </si>
  <si>
    <t>A17</t>
  </si>
  <si>
    <t>A18</t>
  </si>
  <si>
    <t>A19</t>
  </si>
  <si>
    <t>A2~Квашені,солені або ін.чин.обр.фрукти</t>
  </si>
  <si>
    <t>A20</t>
  </si>
  <si>
    <t>Квашені,солені,інші овочі,фрукти,ягоди</t>
  </si>
  <si>
    <t>A3~Квашені,солені або ін.чин.обр.фрук.вл.в.</t>
  </si>
  <si>
    <t>A30</t>
  </si>
  <si>
    <t>Квашені,солені овочі вл.в.</t>
  </si>
  <si>
    <t>A4~Заморожені фрукти,овочі,ягоди,гриби</t>
  </si>
  <si>
    <t>A40</t>
  </si>
  <si>
    <t>Заморожені ягоди, фрукти</t>
  </si>
  <si>
    <t>A41</t>
  </si>
  <si>
    <t>Заморожені овочі та гриби</t>
  </si>
  <si>
    <t>B~М'ясо та яйця</t>
  </si>
  <si>
    <t>B0~Яйця</t>
  </si>
  <si>
    <t>B00</t>
  </si>
  <si>
    <t>B01</t>
  </si>
  <si>
    <t>B1~М'ясо охолоджене</t>
  </si>
  <si>
    <t>B10</t>
  </si>
  <si>
    <t>Свинина охолоджена</t>
  </si>
  <si>
    <t>B11</t>
  </si>
  <si>
    <t>Яловичина охолоджена</t>
  </si>
  <si>
    <t>B12</t>
  </si>
  <si>
    <t>Телятина охолоджена</t>
  </si>
  <si>
    <t>B13</t>
  </si>
  <si>
    <t>Баранина охолоджена</t>
  </si>
  <si>
    <t>B14</t>
  </si>
  <si>
    <t>Субпродукти охолоджені</t>
  </si>
  <si>
    <t>B15</t>
  </si>
  <si>
    <t>Фарш охолоджений</t>
  </si>
  <si>
    <t>B17</t>
  </si>
  <si>
    <t>М'ясо кролика охолоджене</t>
  </si>
  <si>
    <t>B18</t>
  </si>
  <si>
    <t>М'ясо птиці охолоджене</t>
  </si>
  <si>
    <t>B19</t>
  </si>
  <si>
    <t>Напівфабрикати з м'ясом охол.</t>
  </si>
  <si>
    <t>B2~М'ясо заморожене</t>
  </si>
  <si>
    <t>B20</t>
  </si>
  <si>
    <t>B21</t>
  </si>
  <si>
    <t>B22</t>
  </si>
  <si>
    <t>Субпродукти заморожені</t>
  </si>
  <si>
    <t>B23</t>
  </si>
  <si>
    <t>Фарш заморожений</t>
  </si>
  <si>
    <t>B24</t>
  </si>
  <si>
    <t>М'ясо птиці заморожене</t>
  </si>
  <si>
    <t>B25</t>
  </si>
  <si>
    <t>Баранина заморожена</t>
  </si>
  <si>
    <t>B26</t>
  </si>
  <si>
    <t>М'ясо інше заморожене</t>
  </si>
  <si>
    <t>C~М'ясні вироби</t>
  </si>
  <si>
    <t>C0~М'ясні продукти</t>
  </si>
  <si>
    <t>C00</t>
  </si>
  <si>
    <t>C0A</t>
  </si>
  <si>
    <t>М'ясні вироби с/к, с/в</t>
  </si>
  <si>
    <t>C0B</t>
  </si>
  <si>
    <t>Вегетаріанські продукти</t>
  </si>
  <si>
    <t>C01</t>
  </si>
  <si>
    <t>C02</t>
  </si>
  <si>
    <t>М'ясні вироби к/в запечені</t>
  </si>
  <si>
    <t>C03</t>
  </si>
  <si>
    <t>Ковбаса в/к смажена</t>
  </si>
  <si>
    <t>C04</t>
  </si>
  <si>
    <t>C05</t>
  </si>
  <si>
    <t>C06</t>
  </si>
  <si>
    <t>Ковбаса сиров'ялена</t>
  </si>
  <si>
    <t>C07</t>
  </si>
  <si>
    <t>C08</t>
  </si>
  <si>
    <t>C09</t>
  </si>
  <si>
    <t>D~Молочна продукція</t>
  </si>
  <si>
    <t>D0~Традиційні молочні продукти</t>
  </si>
  <si>
    <t>D00</t>
  </si>
  <si>
    <t>D01</t>
  </si>
  <si>
    <t>D02</t>
  </si>
  <si>
    <t>D03</t>
  </si>
  <si>
    <t>D04</t>
  </si>
  <si>
    <t>Кисломолочна продукція</t>
  </si>
  <si>
    <t>D05</t>
  </si>
  <si>
    <t>D06</t>
  </si>
  <si>
    <t>D07</t>
  </si>
  <si>
    <t>D08</t>
  </si>
  <si>
    <t>D09</t>
  </si>
  <si>
    <t>D1~Йогуртно-десертні продукти</t>
  </si>
  <si>
    <t>D1A</t>
  </si>
  <si>
    <t>D1B</t>
  </si>
  <si>
    <t>D1C</t>
  </si>
  <si>
    <t>Десерти, желе, крем.вз.верш</t>
  </si>
  <si>
    <t>D1D</t>
  </si>
  <si>
    <t>D2~Сири</t>
  </si>
  <si>
    <t>D2A</t>
  </si>
  <si>
    <t>D2B</t>
  </si>
  <si>
    <t>D2C</t>
  </si>
  <si>
    <t>D2D</t>
  </si>
  <si>
    <t>D2F</t>
  </si>
  <si>
    <t>D3~Морозиво</t>
  </si>
  <si>
    <t>D30</t>
  </si>
  <si>
    <t>Морозиво дрібними порціями</t>
  </si>
  <si>
    <t>D31</t>
  </si>
  <si>
    <t>Морозиво великими порціями</t>
  </si>
  <si>
    <t>D32</t>
  </si>
  <si>
    <t>F~Рибна продукція</t>
  </si>
  <si>
    <t>F0~Рибні продукти (регал)</t>
  </si>
  <si>
    <t>F01</t>
  </si>
  <si>
    <t>Охолоджена риба (регал)</t>
  </si>
  <si>
    <t>F02</t>
  </si>
  <si>
    <t>Вироби із сурімі н/ф охол.(регал)</t>
  </si>
  <si>
    <t>F03</t>
  </si>
  <si>
    <t>Копчена, в'ялена, суш.риба (регал)</t>
  </si>
  <si>
    <t>F04</t>
  </si>
  <si>
    <t>Ікорні продукти (регал)</t>
  </si>
  <si>
    <t>F05</t>
  </si>
  <si>
    <t>Риба солена (регал)</t>
  </si>
  <si>
    <t>F06</t>
  </si>
  <si>
    <t>Пресерви та морепродукти (регал)</t>
  </si>
  <si>
    <t>F07</t>
  </si>
  <si>
    <t>Ікра (регал)</t>
  </si>
  <si>
    <t>F1~Рибні продукти (вітрина)</t>
  </si>
  <si>
    <t>F10</t>
  </si>
  <si>
    <t>Солена риба та ікра (вітрина)</t>
  </si>
  <si>
    <t>F11</t>
  </si>
  <si>
    <t>Провісна риба (вітрина)</t>
  </si>
  <si>
    <t>F12</t>
  </si>
  <si>
    <t>В'ялена та сушена риба (вітрина)</t>
  </si>
  <si>
    <t>F13</t>
  </si>
  <si>
    <t>Спеціалітети рибні (вітрина)</t>
  </si>
  <si>
    <t>F14</t>
  </si>
  <si>
    <t>Холодне копчення (вітр)</t>
  </si>
  <si>
    <t>F15</t>
  </si>
  <si>
    <t>Гаряче копчення (вітр)</t>
  </si>
  <si>
    <t>F16</t>
  </si>
  <si>
    <t>Салати з морепродуктів (вітр)</t>
  </si>
  <si>
    <t>F3~Рибні продукти заморожені</t>
  </si>
  <si>
    <t>F30</t>
  </si>
  <si>
    <t>F31</t>
  </si>
  <si>
    <t>Вироби із сурімі н/ф зам.</t>
  </si>
  <si>
    <t>F32</t>
  </si>
  <si>
    <t>F4~Рибні продукти (лід)</t>
  </si>
  <si>
    <t>F40</t>
  </si>
  <si>
    <t>Жива риба та морепродукти (акв.)</t>
  </si>
  <si>
    <t>F41</t>
  </si>
  <si>
    <t>Охолоджена риба (лід)</t>
  </si>
  <si>
    <t>F42</t>
  </si>
  <si>
    <t>Дефростована риба (лід)</t>
  </si>
  <si>
    <t>G~Хлібобулочні вироби</t>
  </si>
  <si>
    <t>G0~Хлібні вироби</t>
  </si>
  <si>
    <t>G00</t>
  </si>
  <si>
    <t>Хліб для сендвічів</t>
  </si>
  <si>
    <t>G0A</t>
  </si>
  <si>
    <t>Хлібці, сухарики</t>
  </si>
  <si>
    <t>G01</t>
  </si>
  <si>
    <t>Хліб житній</t>
  </si>
  <si>
    <t>G02</t>
  </si>
  <si>
    <t>Хліб пшеничний</t>
  </si>
  <si>
    <t>G03</t>
  </si>
  <si>
    <t>Хліб житньо-пшеничний</t>
  </si>
  <si>
    <t>G04</t>
  </si>
  <si>
    <t>Хліб з різних видів борошна</t>
  </si>
  <si>
    <t>G05</t>
  </si>
  <si>
    <t>Хліб соціальний</t>
  </si>
  <si>
    <t>G06</t>
  </si>
  <si>
    <t>Булочні вироби</t>
  </si>
  <si>
    <t>G07</t>
  </si>
  <si>
    <t>G08</t>
  </si>
  <si>
    <t>Хлібні напівфабрикати</t>
  </si>
  <si>
    <t>G09</t>
  </si>
  <si>
    <t>Сухарно-бараночні вироби</t>
  </si>
  <si>
    <t>H~Кондитерські вироби</t>
  </si>
  <si>
    <t>H0~Кондитерія</t>
  </si>
  <si>
    <t>H00</t>
  </si>
  <si>
    <t>H01</t>
  </si>
  <si>
    <t>J~Кулінарні вироби</t>
  </si>
  <si>
    <t>J0~Кулінарія</t>
  </si>
  <si>
    <t>J00</t>
  </si>
  <si>
    <t>J01</t>
  </si>
  <si>
    <t>J02</t>
  </si>
  <si>
    <t>J4~Кулінарія заморожена</t>
  </si>
  <si>
    <t>J40</t>
  </si>
  <si>
    <t>J5~Сировина для кулінарії (не продаж)</t>
  </si>
  <si>
    <t>J50</t>
  </si>
  <si>
    <t>Заморожена кул.власного вир.</t>
  </si>
  <si>
    <t>K~Суха бакалія</t>
  </si>
  <si>
    <t>K0~Кава,какао</t>
  </si>
  <si>
    <t>K00</t>
  </si>
  <si>
    <t>K01</t>
  </si>
  <si>
    <t>K02</t>
  </si>
  <si>
    <t>K03</t>
  </si>
  <si>
    <t>Кавові напої, добавки</t>
  </si>
  <si>
    <t>K04</t>
  </si>
  <si>
    <t>K1~Чай</t>
  </si>
  <si>
    <t>K10</t>
  </si>
  <si>
    <t>K11</t>
  </si>
  <si>
    <t>K12</t>
  </si>
  <si>
    <t>K13</t>
  </si>
  <si>
    <t>K2~Прянощі</t>
  </si>
  <si>
    <t>K20</t>
  </si>
  <si>
    <t>Спеції монокомпонентні</t>
  </si>
  <si>
    <t>K21</t>
  </si>
  <si>
    <t>Сушені трав'яні спеції</t>
  </si>
  <si>
    <t>K22</t>
  </si>
  <si>
    <t>Суміші спецій д/приготування</t>
  </si>
  <si>
    <t>K24</t>
  </si>
  <si>
    <t>Універсальні спеції</t>
  </si>
  <si>
    <t>K25</t>
  </si>
  <si>
    <t>Інші спеції</t>
  </si>
  <si>
    <t>K26</t>
  </si>
  <si>
    <t>Азіатська кухня, суші</t>
  </si>
  <si>
    <t>K3~Добавки для приготування їжі</t>
  </si>
  <si>
    <t>K30</t>
  </si>
  <si>
    <t>K31</t>
  </si>
  <si>
    <t>K32</t>
  </si>
  <si>
    <t>K33</t>
  </si>
  <si>
    <t>K34</t>
  </si>
  <si>
    <t>K35</t>
  </si>
  <si>
    <t>K36</t>
  </si>
  <si>
    <t>K38</t>
  </si>
  <si>
    <t>Напівфабрикати солодкі</t>
  </si>
  <si>
    <t>K4~Супи,бульйони</t>
  </si>
  <si>
    <t>K40</t>
  </si>
  <si>
    <t>K41</t>
  </si>
  <si>
    <t>K42</t>
  </si>
  <si>
    <t>Інші сухі напівфабрикати</t>
  </si>
  <si>
    <t>K5~Борошно</t>
  </si>
  <si>
    <t>K50</t>
  </si>
  <si>
    <t>K51</t>
  </si>
  <si>
    <t>Інше борошно</t>
  </si>
  <si>
    <t>K52</t>
  </si>
  <si>
    <t>Борошняні суміші</t>
  </si>
  <si>
    <t>K6~Макаронні вироби</t>
  </si>
  <si>
    <t>K60</t>
  </si>
  <si>
    <t>Макарони з твердих сортів</t>
  </si>
  <si>
    <t>K61</t>
  </si>
  <si>
    <t>Макарони з м'яких сортів</t>
  </si>
  <si>
    <t>K62</t>
  </si>
  <si>
    <t>K7~Крупа</t>
  </si>
  <si>
    <t>K70</t>
  </si>
  <si>
    <t>K71</t>
  </si>
  <si>
    <t>K72</t>
  </si>
  <si>
    <t>Бобові</t>
  </si>
  <si>
    <t>K73</t>
  </si>
  <si>
    <t>K8~Мюслі,каші,сухі сніданки,пластівці</t>
  </si>
  <si>
    <t>K80</t>
  </si>
  <si>
    <t>K81</t>
  </si>
  <si>
    <t>K82</t>
  </si>
  <si>
    <t>Сухий сніданок без домішок</t>
  </si>
  <si>
    <t>K83</t>
  </si>
  <si>
    <t>Сухий сніданок з домішками</t>
  </si>
  <si>
    <t>K84</t>
  </si>
  <si>
    <t>Каша швидкого приготування</t>
  </si>
  <si>
    <t>K85</t>
  </si>
  <si>
    <t>Солодкі, злакові батончики</t>
  </si>
  <si>
    <t>K9~Сіль</t>
  </si>
  <si>
    <t>K90</t>
  </si>
  <si>
    <t>K91</t>
  </si>
  <si>
    <t>Сіль морська</t>
  </si>
  <si>
    <t>K92</t>
  </si>
  <si>
    <t>KA~Цукор,замінники,крохмал,сода</t>
  </si>
  <si>
    <t>KA0</t>
  </si>
  <si>
    <t>KA1</t>
  </si>
  <si>
    <t>Крохмаль</t>
  </si>
  <si>
    <t>KA2</t>
  </si>
  <si>
    <t>KA3</t>
  </si>
  <si>
    <t>KB~Снеки</t>
  </si>
  <si>
    <t>KB0</t>
  </si>
  <si>
    <t>Картопляні, кукурудзяні та ін.чіпси</t>
  </si>
  <si>
    <t>KB1</t>
  </si>
  <si>
    <t>Кукурудзяні палички,попкорн</t>
  </si>
  <si>
    <t>KB2</t>
  </si>
  <si>
    <t>М'ясні снеки</t>
  </si>
  <si>
    <t>KB3</t>
  </si>
  <si>
    <t>Рибні снеки</t>
  </si>
  <si>
    <t>KB4</t>
  </si>
  <si>
    <t>Сухарики</t>
  </si>
  <si>
    <t>KB5</t>
  </si>
  <si>
    <t>Інші снеки</t>
  </si>
  <si>
    <t>KC~Горіхи, сухофрукти, насіння</t>
  </si>
  <si>
    <t>KC0</t>
  </si>
  <si>
    <t>Сушені фрукти, ягоди фасовані</t>
  </si>
  <si>
    <t>KC1</t>
  </si>
  <si>
    <t>Сушені фрукти, ягоди вагові</t>
  </si>
  <si>
    <t>KC2</t>
  </si>
  <si>
    <t>Горіхи фасовані</t>
  </si>
  <si>
    <t>KC3</t>
  </si>
  <si>
    <t>Горіхи вагові</t>
  </si>
  <si>
    <t>KC4</t>
  </si>
  <si>
    <t>Насіння фасоване</t>
  </si>
  <si>
    <t>KC5</t>
  </si>
  <si>
    <t>Насіння вагове</t>
  </si>
  <si>
    <t>KC6</t>
  </si>
  <si>
    <t>Суміші фасовані</t>
  </si>
  <si>
    <t>KC7</t>
  </si>
  <si>
    <t>Суміші вагові</t>
  </si>
  <si>
    <t>KD~Спортивне та інше харчування</t>
  </si>
  <si>
    <t>KD0</t>
  </si>
  <si>
    <t>KF~Здорові звички</t>
  </si>
  <si>
    <t>KF0</t>
  </si>
  <si>
    <t>KF1</t>
  </si>
  <si>
    <t>Безглютенові продукти</t>
  </si>
  <si>
    <t>KF2</t>
  </si>
  <si>
    <t>Органічні продукти</t>
  </si>
  <si>
    <t>KF3</t>
  </si>
  <si>
    <t>Безлактозні продукти</t>
  </si>
  <si>
    <t>L~Консервована бакалія</t>
  </si>
  <si>
    <t>L0~Консервовані овочі і конс.напівфабрикати</t>
  </si>
  <si>
    <t>L00</t>
  </si>
  <si>
    <t>Консервована кукурудза</t>
  </si>
  <si>
    <t>L0A</t>
  </si>
  <si>
    <t>L01</t>
  </si>
  <si>
    <t>Консервований горошок</t>
  </si>
  <si>
    <t>L02</t>
  </si>
  <si>
    <t>Консервовані огірки</t>
  </si>
  <si>
    <t>L03</t>
  </si>
  <si>
    <t>Консервовані маслини</t>
  </si>
  <si>
    <t>L04</t>
  </si>
  <si>
    <t>Консервовані гриби</t>
  </si>
  <si>
    <t>L05</t>
  </si>
  <si>
    <t>Консервована квасоля</t>
  </si>
  <si>
    <t>L06</t>
  </si>
  <si>
    <t>Консервований перець</t>
  </si>
  <si>
    <t>L07</t>
  </si>
  <si>
    <t>Консервовані помідори</t>
  </si>
  <si>
    <t>L08</t>
  </si>
  <si>
    <t>L09</t>
  </si>
  <si>
    <t>Консервовані овочі інші</t>
  </si>
  <si>
    <t>L1~Консервовані фрукти,компоти,варення,мед</t>
  </si>
  <si>
    <t>L10</t>
  </si>
  <si>
    <t>Консервовані фрукти,ягоди</t>
  </si>
  <si>
    <t>L11</t>
  </si>
  <si>
    <t>L12</t>
  </si>
  <si>
    <t>L13</t>
  </si>
  <si>
    <t>Повидло,джем,варення</t>
  </si>
  <si>
    <t>L14</t>
  </si>
  <si>
    <t>Сиропи, топінги</t>
  </si>
  <si>
    <t>L2~Соуси,кетчупи</t>
  </si>
  <si>
    <t>L20</t>
  </si>
  <si>
    <t>L21</t>
  </si>
  <si>
    <t>L22</t>
  </si>
  <si>
    <t>Соус майонезний</t>
  </si>
  <si>
    <t>L23</t>
  </si>
  <si>
    <t>Томатна паста</t>
  </si>
  <si>
    <t>L24</t>
  </si>
  <si>
    <t>L25</t>
  </si>
  <si>
    <t>L26</t>
  </si>
  <si>
    <t>Маринади</t>
  </si>
  <si>
    <t>L3~Олія</t>
  </si>
  <si>
    <t>L30</t>
  </si>
  <si>
    <t>L31</t>
  </si>
  <si>
    <t>L32</t>
  </si>
  <si>
    <t>L4~Майонез</t>
  </si>
  <si>
    <t>L40</t>
  </si>
  <si>
    <t>L5~Рибні, м'ясні консерви</t>
  </si>
  <si>
    <t>L50</t>
  </si>
  <si>
    <t>L51</t>
  </si>
  <si>
    <t>L6~Оцет,гірчиця,хрін</t>
  </si>
  <si>
    <t>L60</t>
  </si>
  <si>
    <t>Оцет, концентровані соки</t>
  </si>
  <si>
    <t>L61</t>
  </si>
  <si>
    <t>L62</t>
  </si>
  <si>
    <t>M~Солодка бакалія</t>
  </si>
  <si>
    <t>M0~Цукерки, жувальні гумки</t>
  </si>
  <si>
    <t>M00</t>
  </si>
  <si>
    <t>M01</t>
  </si>
  <si>
    <t>M02</t>
  </si>
  <si>
    <t>M03</t>
  </si>
  <si>
    <t>M04</t>
  </si>
  <si>
    <t>M05</t>
  </si>
  <si>
    <t>M1~Шоколадні плитки, батончики, фігурки</t>
  </si>
  <si>
    <t>M10</t>
  </si>
  <si>
    <t>M11</t>
  </si>
  <si>
    <t>M12</t>
  </si>
  <si>
    <t>M2~Різні солодощі</t>
  </si>
  <si>
    <t>M20</t>
  </si>
  <si>
    <t>Горіхові, шоколадні пасти</t>
  </si>
  <si>
    <t>M21</t>
  </si>
  <si>
    <t>M22</t>
  </si>
  <si>
    <t>M23</t>
  </si>
  <si>
    <t>Інші кондитерські вироби</t>
  </si>
  <si>
    <t>M4~Сезонна бакалія</t>
  </si>
  <si>
    <t>M40</t>
  </si>
  <si>
    <t>M5~Мучна кондитерка</t>
  </si>
  <si>
    <t>M50</t>
  </si>
  <si>
    <t>M51</t>
  </si>
  <si>
    <t>M52</t>
  </si>
  <si>
    <t>M53</t>
  </si>
  <si>
    <t>Крекер та інше солоне печиво</t>
  </si>
  <si>
    <t>M54</t>
  </si>
  <si>
    <t>M55</t>
  </si>
  <si>
    <t>M56</t>
  </si>
  <si>
    <t>Кекси</t>
  </si>
  <si>
    <t>M57</t>
  </si>
  <si>
    <t>Пончики, хворост</t>
  </si>
  <si>
    <t>M59</t>
  </si>
  <si>
    <t>Пироги</t>
  </si>
  <si>
    <t>N~Напої</t>
  </si>
  <si>
    <t>N0~Питна вода</t>
  </si>
  <si>
    <t>N00</t>
  </si>
  <si>
    <t>N01</t>
  </si>
  <si>
    <t>N1~Солодкі напої</t>
  </si>
  <si>
    <t>N10</t>
  </si>
  <si>
    <t>N11</t>
  </si>
  <si>
    <t>N12</t>
  </si>
  <si>
    <t>Квас та напої бродіння</t>
  </si>
  <si>
    <t>N13</t>
  </si>
  <si>
    <t>Холодний чай, кава</t>
  </si>
  <si>
    <t>N14</t>
  </si>
  <si>
    <t>N15</t>
  </si>
  <si>
    <t>Інші напої</t>
  </si>
  <si>
    <t>N2~Соки, нектари</t>
  </si>
  <si>
    <t>N20</t>
  </si>
  <si>
    <t>N21</t>
  </si>
  <si>
    <t>N22</t>
  </si>
  <si>
    <t>Концентрат соків</t>
  </si>
  <si>
    <t>N24</t>
  </si>
  <si>
    <t>P~Алкогольні напої</t>
  </si>
  <si>
    <t>P0~Міцні алкогольні напої</t>
  </si>
  <si>
    <t>P00</t>
  </si>
  <si>
    <t>P0A</t>
  </si>
  <si>
    <t>Розлив Міцний алкоголь</t>
  </si>
  <si>
    <t>P01</t>
  </si>
  <si>
    <t>P02</t>
  </si>
  <si>
    <t>P03</t>
  </si>
  <si>
    <t>P04</t>
  </si>
  <si>
    <t>P05</t>
  </si>
  <si>
    <t>Лікер</t>
  </si>
  <si>
    <t>P06</t>
  </si>
  <si>
    <t>Різні алкогольні напої</t>
  </si>
  <si>
    <t>P07</t>
  </si>
  <si>
    <t>Ром</t>
  </si>
  <si>
    <t>P08</t>
  </si>
  <si>
    <t>Текіла</t>
  </si>
  <si>
    <t>P09</t>
  </si>
  <si>
    <t>Джин</t>
  </si>
  <si>
    <t>P1~Вино</t>
  </si>
  <si>
    <t>P10</t>
  </si>
  <si>
    <t>Вино біле</t>
  </si>
  <si>
    <t>P11</t>
  </si>
  <si>
    <t>Вино червоне</t>
  </si>
  <si>
    <t>P12</t>
  </si>
  <si>
    <t>Вино рожеве</t>
  </si>
  <si>
    <t>P13</t>
  </si>
  <si>
    <t>P14</t>
  </si>
  <si>
    <t>P15</t>
  </si>
  <si>
    <t>Винні напої</t>
  </si>
  <si>
    <t>P16</t>
  </si>
  <si>
    <t>P17</t>
  </si>
  <si>
    <t>P18</t>
  </si>
  <si>
    <t>Напої винні без акцизні</t>
  </si>
  <si>
    <t>P2~Слабоалкогольні напої</t>
  </si>
  <si>
    <t>P20</t>
  </si>
  <si>
    <t>Слабоалкогольні напої</t>
  </si>
  <si>
    <t>P21</t>
  </si>
  <si>
    <t>P3~Пиво</t>
  </si>
  <si>
    <t>P30</t>
  </si>
  <si>
    <t>P31</t>
  </si>
  <si>
    <t>P32</t>
  </si>
  <si>
    <t>Q~Цигарки</t>
  </si>
  <si>
    <t>Q0~Цигарки,тютюн,приладдя</t>
  </si>
  <si>
    <t>Q00</t>
  </si>
  <si>
    <t>Цигарки</t>
  </si>
  <si>
    <t>Q01</t>
  </si>
  <si>
    <t>Тютюн</t>
  </si>
  <si>
    <t>Q02</t>
  </si>
  <si>
    <t>Сигари,сигарелли</t>
  </si>
  <si>
    <t>Q03</t>
  </si>
  <si>
    <t>Аксесуари для паління</t>
  </si>
  <si>
    <t>Q04</t>
  </si>
  <si>
    <t>Стіки</t>
  </si>
  <si>
    <t>R~Товари для немовлят 0-3 роки</t>
  </si>
  <si>
    <t>R0~Дитяче харчування</t>
  </si>
  <si>
    <t>R00</t>
  </si>
  <si>
    <t>Молочне дитяче харчування</t>
  </si>
  <si>
    <t>R01</t>
  </si>
  <si>
    <t>Дитячі суміші</t>
  </si>
  <si>
    <t>R02</t>
  </si>
  <si>
    <t>Дитячі каші</t>
  </si>
  <si>
    <t>R03</t>
  </si>
  <si>
    <t>Дитячі м'ясні пюре</t>
  </si>
  <si>
    <t>R04</t>
  </si>
  <si>
    <t>Дитячі овочеві пюре</t>
  </si>
  <si>
    <t>R05</t>
  </si>
  <si>
    <t>Дитячі фруктові пюре та десерти</t>
  </si>
  <si>
    <t>R06</t>
  </si>
  <si>
    <t>Соки для дітей</t>
  </si>
  <si>
    <t>R07</t>
  </si>
  <si>
    <t>Чай для дітей</t>
  </si>
  <si>
    <t>R08</t>
  </si>
  <si>
    <t>Вода для дітей</t>
  </si>
  <si>
    <t>R09</t>
  </si>
  <si>
    <t>R1~Непродовольчі товари для немовлят</t>
  </si>
  <si>
    <t>R1A</t>
  </si>
  <si>
    <t>Соски, пустушки, зубні кільця</t>
  </si>
  <si>
    <t>R1B</t>
  </si>
  <si>
    <t>Товари для годування немовлят</t>
  </si>
  <si>
    <t>R1C</t>
  </si>
  <si>
    <t>Іграшки для немовлят</t>
  </si>
  <si>
    <t>R1D</t>
  </si>
  <si>
    <t>Інші прил.догляду за немовлят.мам.</t>
  </si>
  <si>
    <t>R10</t>
  </si>
  <si>
    <t>Пральні засоби для немовлят</t>
  </si>
  <si>
    <t>R11</t>
  </si>
  <si>
    <t>Засоби д/миття посуду немовлят</t>
  </si>
  <si>
    <t>R13</t>
  </si>
  <si>
    <t>R14</t>
  </si>
  <si>
    <t>Вологі серветки для немовлят</t>
  </si>
  <si>
    <t>R15</t>
  </si>
  <si>
    <t>Засоби для захисту тіла немовлят</t>
  </si>
  <si>
    <t>R16</t>
  </si>
  <si>
    <t>Засоби догляду за шкірою немовлят</t>
  </si>
  <si>
    <t>R17</t>
  </si>
  <si>
    <t>Засоби д/купання немовлят</t>
  </si>
  <si>
    <t>R18</t>
  </si>
  <si>
    <t>R19</t>
  </si>
  <si>
    <t>WC приладдя для немовлят</t>
  </si>
  <si>
    <t>S~Непродовольчі товари</t>
  </si>
  <si>
    <t>S0~Прання та догляд за текстильн.виробами</t>
  </si>
  <si>
    <t>S00</t>
  </si>
  <si>
    <t>S01</t>
  </si>
  <si>
    <t>Рідкі засоби для прання</t>
  </si>
  <si>
    <t>S02</t>
  </si>
  <si>
    <t>S03</t>
  </si>
  <si>
    <t>Кондиціонери для білизни</t>
  </si>
  <si>
    <t>S04</t>
  </si>
  <si>
    <t>Відбілювачі для тканин</t>
  </si>
  <si>
    <t>S05</t>
  </si>
  <si>
    <t>Плямознищувач для тканин</t>
  </si>
  <si>
    <t>S06</t>
  </si>
  <si>
    <t>S07</t>
  </si>
  <si>
    <t>Інші засоби для прання</t>
  </si>
  <si>
    <t>S08</t>
  </si>
  <si>
    <t>S1~Засоби для миття посуду</t>
  </si>
  <si>
    <t>S10</t>
  </si>
  <si>
    <t>Засоби для миття посуду руками</t>
  </si>
  <si>
    <t>S11</t>
  </si>
  <si>
    <t>Засоби для миття посуду в машині</t>
  </si>
  <si>
    <t>S2~Чистячі засоби для домаш.господарсва</t>
  </si>
  <si>
    <t>S2A</t>
  </si>
  <si>
    <t>Очищення стічних труб</t>
  </si>
  <si>
    <t>S2B</t>
  </si>
  <si>
    <t>Очищувачі спеціального призначення</t>
  </si>
  <si>
    <t>S20</t>
  </si>
  <si>
    <t>S21</t>
  </si>
  <si>
    <t>Засоби д/дог.за кил.та м.меблями</t>
  </si>
  <si>
    <t>S22</t>
  </si>
  <si>
    <t>Засоби для чищення дезинфекції кухні</t>
  </si>
  <si>
    <t>S23</t>
  </si>
  <si>
    <t>Засоби для чищення дезинфекції ванної</t>
  </si>
  <si>
    <t>S24</t>
  </si>
  <si>
    <t>Засоби для зняття накипу</t>
  </si>
  <si>
    <t>S25</t>
  </si>
  <si>
    <t>Засоби для догляду за підлогою</t>
  </si>
  <si>
    <t>S26</t>
  </si>
  <si>
    <t>Засоби для догляду за меблями</t>
  </si>
  <si>
    <t>S27</t>
  </si>
  <si>
    <t>Універсальні чистячі засоби</t>
  </si>
  <si>
    <t>S28</t>
  </si>
  <si>
    <t>Засоби для чищення дезинфекції туалету</t>
  </si>
  <si>
    <t>S29</t>
  </si>
  <si>
    <t>S3~Освіжувачі повітря</t>
  </si>
  <si>
    <t>S30</t>
  </si>
  <si>
    <t>Електричні освіжувачі повітря</t>
  </si>
  <si>
    <t>S31</t>
  </si>
  <si>
    <t>Освіжувачі повітря-аерозольні</t>
  </si>
  <si>
    <t>S32</t>
  </si>
  <si>
    <t>Освіжувачі повітря-гель</t>
  </si>
  <si>
    <t>S33</t>
  </si>
  <si>
    <t>Освіжувачі повітря інші</t>
  </si>
  <si>
    <t>S4~Паперові продукти</t>
  </si>
  <si>
    <t>S40</t>
  </si>
  <si>
    <t>Одноразові паперові носові хустинки</t>
  </si>
  <si>
    <t>S41</t>
  </si>
  <si>
    <t>S42</t>
  </si>
  <si>
    <t>Настольні серветки скатертини</t>
  </si>
  <si>
    <t>S43</t>
  </si>
  <si>
    <t>S5~Інсектициди</t>
  </si>
  <si>
    <t>S50</t>
  </si>
  <si>
    <t>Засоби для захисту тіла</t>
  </si>
  <si>
    <t>S51</t>
  </si>
  <si>
    <t>Засоби знищення паразитів</t>
  </si>
  <si>
    <t>S52</t>
  </si>
  <si>
    <t>Засоби знищення гризунів</t>
  </si>
  <si>
    <t>S6~Аксесуари та засоби догляду за взуттям</t>
  </si>
  <si>
    <t>S60</t>
  </si>
  <si>
    <t>Засоби догляду за взуттям</t>
  </si>
  <si>
    <t>S61</t>
  </si>
  <si>
    <t>S7~Гігієна порожнини рота</t>
  </si>
  <si>
    <t>S70</t>
  </si>
  <si>
    <t>Рідина для полоскання порожнини роту</t>
  </si>
  <si>
    <t>S71</t>
  </si>
  <si>
    <t>Міжзубні нитки (флос)</t>
  </si>
  <si>
    <t>S72</t>
  </si>
  <si>
    <t>S73</t>
  </si>
  <si>
    <t>S74</t>
  </si>
  <si>
    <t>S8~Особиста гігіена</t>
  </si>
  <si>
    <t>S80</t>
  </si>
  <si>
    <t>S81</t>
  </si>
  <si>
    <t>S82</t>
  </si>
  <si>
    <t>Рідкі засоби для інтимної гігієни</t>
  </si>
  <si>
    <t>S83</t>
  </si>
  <si>
    <t>Аксесуари для ванн</t>
  </si>
  <si>
    <t>S9~Засоби догляду за волоссям</t>
  </si>
  <si>
    <t>S90</t>
  </si>
  <si>
    <t>S91</t>
  </si>
  <si>
    <t>Кондиціонер для волосся</t>
  </si>
  <si>
    <t>S92</t>
  </si>
  <si>
    <t>S93</t>
  </si>
  <si>
    <t>Засоби для фарбування волосся</t>
  </si>
  <si>
    <t>S94</t>
  </si>
  <si>
    <t>Засоби для формування зачіски</t>
  </si>
  <si>
    <t>S95</t>
  </si>
  <si>
    <t>Інші засоби догляду за волоссям</t>
  </si>
  <si>
    <t>SA~Декоративна косметика</t>
  </si>
  <si>
    <t>SA0</t>
  </si>
  <si>
    <t>Декоративна косметика для губ</t>
  </si>
  <si>
    <t>SA1</t>
  </si>
  <si>
    <t>Засоби для макіяжу</t>
  </si>
  <si>
    <t>SA2</t>
  </si>
  <si>
    <t>Декоративна косметика для нігтів</t>
  </si>
  <si>
    <t>SA3</t>
  </si>
  <si>
    <t>Косметичні набори</t>
  </si>
  <si>
    <t>SB~Догляд за шкірою та нігтями</t>
  </si>
  <si>
    <t>SB0</t>
  </si>
  <si>
    <t>Засоби догляду за обличчям</t>
  </si>
  <si>
    <t>SB1</t>
  </si>
  <si>
    <t>Засоби догляду за руками</t>
  </si>
  <si>
    <t>SB2</t>
  </si>
  <si>
    <t>Засоби догляду за ногами</t>
  </si>
  <si>
    <t>SB3</t>
  </si>
  <si>
    <t>Засоби догляду за тілом</t>
  </si>
  <si>
    <t>SB4</t>
  </si>
  <si>
    <t>SB5</t>
  </si>
  <si>
    <t>Приладдя для педикюру</t>
  </si>
  <si>
    <t>SB6</t>
  </si>
  <si>
    <t>Приладдя дл манікюру</t>
  </si>
  <si>
    <t>SB7</t>
  </si>
  <si>
    <t>Приладдя для макіяжу</t>
  </si>
  <si>
    <t>SB8</t>
  </si>
  <si>
    <t>Косметична вата,кульки,палички</t>
  </si>
  <si>
    <t>SC~Жіноча інтимна гігієна</t>
  </si>
  <si>
    <t>SC0</t>
  </si>
  <si>
    <t>SC1</t>
  </si>
  <si>
    <t>Прокладки гігієнічні</t>
  </si>
  <si>
    <t>SC2</t>
  </si>
  <si>
    <t>SC3</t>
  </si>
  <si>
    <t>Серветки для особистої гігієни</t>
  </si>
  <si>
    <t>SD~Медичні товари</t>
  </si>
  <si>
    <t>SD0</t>
  </si>
  <si>
    <t>SD1</t>
  </si>
  <si>
    <t>SD2</t>
  </si>
  <si>
    <t>Медичні профілактичні засоби</t>
  </si>
  <si>
    <t>SD3</t>
  </si>
  <si>
    <t>SD4</t>
  </si>
  <si>
    <t>Підгузники для дорослих</t>
  </si>
  <si>
    <t>SD5</t>
  </si>
  <si>
    <t>Урологічні пелюшки та прокладки</t>
  </si>
  <si>
    <t>SD6</t>
  </si>
  <si>
    <t>Урологічні косметичні засоби</t>
  </si>
  <si>
    <t>SF~Засоби для гоління</t>
  </si>
  <si>
    <t>SF0</t>
  </si>
  <si>
    <t>Косметика для гоління</t>
  </si>
  <si>
    <t>SF1</t>
  </si>
  <si>
    <t>SF2</t>
  </si>
  <si>
    <t>SF3</t>
  </si>
  <si>
    <t>SF4</t>
  </si>
  <si>
    <t>Аксесуари для гоління</t>
  </si>
  <si>
    <t>SG~Парфуми</t>
  </si>
  <si>
    <t>SG0</t>
  </si>
  <si>
    <t>Дезодоранти-антиперспіранти жіночі</t>
  </si>
  <si>
    <t>SG1</t>
  </si>
  <si>
    <t>Дезодоранти-антиперспіранти чоловічі</t>
  </si>
  <si>
    <t>SG2</t>
  </si>
  <si>
    <t>Дезодоранти-антиперспіранти, органічні</t>
  </si>
  <si>
    <t>SG3</t>
  </si>
  <si>
    <t>SH~Аксесуари</t>
  </si>
  <si>
    <t>SH0</t>
  </si>
  <si>
    <t>Біжутерія для волосся</t>
  </si>
  <si>
    <t>SH1</t>
  </si>
  <si>
    <t>Галантерея для волосся</t>
  </si>
  <si>
    <t>SH2</t>
  </si>
  <si>
    <t>SH3</t>
  </si>
  <si>
    <t>SH4</t>
  </si>
  <si>
    <t>SJ~Пакувальні матеріали</t>
  </si>
  <si>
    <t>SJ0</t>
  </si>
  <si>
    <t>Мішечки</t>
  </si>
  <si>
    <t>T~Товари для тварин</t>
  </si>
  <si>
    <t>T0~Корм для собак</t>
  </si>
  <si>
    <t>T00</t>
  </si>
  <si>
    <t>T01</t>
  </si>
  <si>
    <t>Консервований корм для собак</t>
  </si>
  <si>
    <t>T02</t>
  </si>
  <si>
    <t>Заморожені продукти для собак</t>
  </si>
  <si>
    <t>T1~Корм для котів</t>
  </si>
  <si>
    <t>T10</t>
  </si>
  <si>
    <t>T11</t>
  </si>
  <si>
    <t>Консервований корм для котів</t>
  </si>
  <si>
    <t>T2~Корм для різних тварин</t>
  </si>
  <si>
    <t>T20</t>
  </si>
  <si>
    <t>T21</t>
  </si>
  <si>
    <t>T22</t>
  </si>
  <si>
    <t>T23</t>
  </si>
  <si>
    <t>Корм для інших тварин</t>
  </si>
  <si>
    <t>T3~Аксесуари для тварин</t>
  </si>
  <si>
    <t>T30</t>
  </si>
  <si>
    <t>T31</t>
  </si>
  <si>
    <t>T32</t>
  </si>
  <si>
    <t>U~Непродовольчі товари не першої необхідн.</t>
  </si>
  <si>
    <t>U0~Одяг та взуття</t>
  </si>
  <si>
    <t>U00</t>
  </si>
  <si>
    <t>U01</t>
  </si>
  <si>
    <t>Колготи, шкарпетки- поліамід</t>
  </si>
  <si>
    <t>U02</t>
  </si>
  <si>
    <t>U03</t>
  </si>
  <si>
    <t>Шапки, шарфи, хустки</t>
  </si>
  <si>
    <t>U04</t>
  </si>
  <si>
    <t>U05</t>
  </si>
  <si>
    <t>U06</t>
  </si>
  <si>
    <t>U07</t>
  </si>
  <si>
    <t>U08</t>
  </si>
  <si>
    <t>U09</t>
  </si>
  <si>
    <t>U1~Предмети домашнього господарства</t>
  </si>
  <si>
    <t>U1A</t>
  </si>
  <si>
    <t>Відра, сміттєві ящики, бачки ін</t>
  </si>
  <si>
    <t>U1B</t>
  </si>
  <si>
    <t>Інвентар для прибирання</t>
  </si>
  <si>
    <t>U1C</t>
  </si>
  <si>
    <t>Горщики для вазонів, підставки</t>
  </si>
  <si>
    <t>U1D</t>
  </si>
  <si>
    <t>U1F</t>
  </si>
  <si>
    <t>U1G</t>
  </si>
  <si>
    <t>Інстументи для чистки каналізацій</t>
  </si>
  <si>
    <t>U1H</t>
  </si>
  <si>
    <t>Господарські рукавиці</t>
  </si>
  <si>
    <t>U1J</t>
  </si>
  <si>
    <t>U1K</t>
  </si>
  <si>
    <t>Короба для зберігання</t>
  </si>
  <si>
    <t>U10</t>
  </si>
  <si>
    <t>Губки для миття посуду</t>
  </si>
  <si>
    <t>U11</t>
  </si>
  <si>
    <t>Ганчірки та серветки для прибирання</t>
  </si>
  <si>
    <t>U12</t>
  </si>
  <si>
    <t>Вологі серветки для прибирання</t>
  </si>
  <si>
    <t>U13</t>
  </si>
  <si>
    <t>Фільтри для води та касет</t>
  </si>
  <si>
    <t>U14</t>
  </si>
  <si>
    <t>Засоби для домашнього декору</t>
  </si>
  <si>
    <t>U15</t>
  </si>
  <si>
    <t>Зберігання догляд одягу білизни</t>
  </si>
  <si>
    <t>U16</t>
  </si>
  <si>
    <t>Товари ванної кімнати та туалету</t>
  </si>
  <si>
    <t>U17</t>
  </si>
  <si>
    <t>Інші предмети домашнього вжитку</t>
  </si>
  <si>
    <t>U18</t>
  </si>
  <si>
    <t>Аксесуари для прання сушіння прасування</t>
  </si>
  <si>
    <t>U19</t>
  </si>
  <si>
    <t>Килими, килимові покриття</t>
  </si>
  <si>
    <t>U2~Галантерея</t>
  </si>
  <si>
    <t>U20</t>
  </si>
  <si>
    <t>U21</t>
  </si>
  <si>
    <t>Інша галантарея</t>
  </si>
  <si>
    <t>U3~Іграшки</t>
  </si>
  <si>
    <t>U3A</t>
  </si>
  <si>
    <t>U3B</t>
  </si>
  <si>
    <t>U3C</t>
  </si>
  <si>
    <t>U3D</t>
  </si>
  <si>
    <t>Іграшки для гри в піску</t>
  </si>
  <si>
    <t>U3F</t>
  </si>
  <si>
    <t>U3H</t>
  </si>
  <si>
    <t>U30</t>
  </si>
  <si>
    <t>U31</t>
  </si>
  <si>
    <t>U32</t>
  </si>
  <si>
    <t>Меблі, приладдя, аксесуари для ляльок</t>
  </si>
  <si>
    <t>U33</t>
  </si>
  <si>
    <t>Іграшкові транспортні засоби</t>
  </si>
  <si>
    <t>U34</t>
  </si>
  <si>
    <t>U35</t>
  </si>
  <si>
    <t>U36</t>
  </si>
  <si>
    <t>U37</t>
  </si>
  <si>
    <t>U38</t>
  </si>
  <si>
    <t>U39</t>
  </si>
  <si>
    <t>U4~Спортивні товари</t>
  </si>
  <si>
    <t>U40</t>
  </si>
  <si>
    <t>Теніс, настільний теніс</t>
  </si>
  <si>
    <t>U41</t>
  </si>
  <si>
    <t>U42</t>
  </si>
  <si>
    <t>U45</t>
  </si>
  <si>
    <t>U46</t>
  </si>
  <si>
    <t>U47</t>
  </si>
  <si>
    <t>U5~Дозвілля,туризм</t>
  </si>
  <si>
    <t>U50</t>
  </si>
  <si>
    <t>U51</t>
  </si>
  <si>
    <t>U53</t>
  </si>
  <si>
    <t>Інші туристичні товари</t>
  </si>
  <si>
    <t>U54</t>
  </si>
  <si>
    <t>U55</t>
  </si>
  <si>
    <t>Альтанки, парасолі</t>
  </si>
  <si>
    <t>U56</t>
  </si>
  <si>
    <t>Спортивні сумки, рюкзаки</t>
  </si>
  <si>
    <t>U57</t>
  </si>
  <si>
    <t>Гриль, засоби згорання</t>
  </si>
  <si>
    <t>U58</t>
  </si>
  <si>
    <t>Санчата, сноуборди</t>
  </si>
  <si>
    <t>U6~Книги,пресса</t>
  </si>
  <si>
    <t>U60</t>
  </si>
  <si>
    <t>U61</t>
  </si>
  <si>
    <t>U62</t>
  </si>
  <si>
    <t>U64</t>
  </si>
  <si>
    <t>Лотерейні квитки</t>
  </si>
  <si>
    <t>U7~Канцелярія</t>
  </si>
  <si>
    <t>U7A</t>
  </si>
  <si>
    <t>Приладдя та аксесуари д/малюв.</t>
  </si>
  <si>
    <t>U7B</t>
  </si>
  <si>
    <t>U7C</t>
  </si>
  <si>
    <t>U7D</t>
  </si>
  <si>
    <t>U7G</t>
  </si>
  <si>
    <t>Інша канцелярі</t>
  </si>
  <si>
    <t>U70</t>
  </si>
  <si>
    <t>U71</t>
  </si>
  <si>
    <t>Офісна канцелярія</t>
  </si>
  <si>
    <t>U72</t>
  </si>
  <si>
    <t>Засоби коригування</t>
  </si>
  <si>
    <t>U73</t>
  </si>
  <si>
    <t>U74</t>
  </si>
  <si>
    <t>U75</t>
  </si>
  <si>
    <t>U76</t>
  </si>
  <si>
    <t>U77</t>
  </si>
  <si>
    <t>U78</t>
  </si>
  <si>
    <t>U79</t>
  </si>
  <si>
    <t>Приладдя та аксесуари д/письма</t>
  </si>
  <si>
    <t>U8~Атрибутика для свят</t>
  </si>
  <si>
    <t>U80</t>
  </si>
  <si>
    <t>Засоби д/пакув</t>
  </si>
  <si>
    <t>U81</t>
  </si>
  <si>
    <t>Різдв'яні това</t>
  </si>
  <si>
    <t>U82</t>
  </si>
  <si>
    <t>Великодні товари</t>
  </si>
  <si>
    <t>U83</t>
  </si>
  <si>
    <t>U9~Аудіо, відео товари та аксесуари</t>
  </si>
  <si>
    <t>U90</t>
  </si>
  <si>
    <t>Аудіо,відео товари</t>
  </si>
  <si>
    <t>U91</t>
  </si>
  <si>
    <t>Мобільні аксесуари</t>
  </si>
  <si>
    <t>UA~Фототовари та аксесуари</t>
  </si>
  <si>
    <t>UA0</t>
  </si>
  <si>
    <t>Фототовари</t>
  </si>
  <si>
    <t>UB~Побутові електроприлади та комп'ютерія</t>
  </si>
  <si>
    <t>UB0</t>
  </si>
  <si>
    <t>Дрібна побутова техніка</t>
  </si>
  <si>
    <t>UB1</t>
  </si>
  <si>
    <t>Стартові пакети</t>
  </si>
  <si>
    <t>UC~Інструменти д/будуван.ремон.та сантехн.</t>
  </si>
  <si>
    <t>UC0</t>
  </si>
  <si>
    <t>Робочі інструменти механічні</t>
  </si>
  <si>
    <t>UC1</t>
  </si>
  <si>
    <t>Інші інструменти</t>
  </si>
  <si>
    <t>UD~Меблі та оформлення приміщень</t>
  </si>
  <si>
    <t>UD0</t>
  </si>
  <si>
    <t>UF~Автотовари</t>
  </si>
  <si>
    <t>UF0</t>
  </si>
  <si>
    <t>Автохімія</t>
  </si>
  <si>
    <t>UF1</t>
  </si>
  <si>
    <t>Освіжувачі для авто</t>
  </si>
  <si>
    <t>UF2</t>
  </si>
  <si>
    <t>Автотовари</t>
  </si>
  <si>
    <t>UG~Електротовари</t>
  </si>
  <si>
    <t>UG2</t>
  </si>
  <si>
    <t>UG3</t>
  </si>
  <si>
    <t>UG4</t>
  </si>
  <si>
    <t>Інші електротовари</t>
  </si>
  <si>
    <t>UH~Аксесуари для прикурювання</t>
  </si>
  <si>
    <t>UH0</t>
  </si>
  <si>
    <t>Аксесуари д/прикурювання</t>
  </si>
  <si>
    <t>UJ~Текстиль домашнього господарства</t>
  </si>
  <si>
    <t>UJ0</t>
  </si>
  <si>
    <t>UJ1</t>
  </si>
  <si>
    <t>UJ2</t>
  </si>
  <si>
    <t>Покривала, ковдри</t>
  </si>
  <si>
    <t>UJ3</t>
  </si>
  <si>
    <t>Скатертини та сервіровка,ткан.</t>
  </si>
  <si>
    <t>UJ4</t>
  </si>
  <si>
    <t>UK~Посуд та прилади для сервіровки</t>
  </si>
  <si>
    <t>UK0</t>
  </si>
  <si>
    <t>Столовий посуд</t>
  </si>
  <si>
    <t>UK1</t>
  </si>
  <si>
    <t>Посуд призначений д/рідини</t>
  </si>
  <si>
    <t>UK2</t>
  </si>
  <si>
    <t>UK3</t>
  </si>
  <si>
    <t>Інший посуд, аксесуари д/серв.</t>
  </si>
  <si>
    <t>UK4</t>
  </si>
  <si>
    <t>Одноразовий посуд, прибори</t>
  </si>
  <si>
    <t>UL~Посуд для приготування та зберігання їжі</t>
  </si>
  <si>
    <t>UL0</t>
  </si>
  <si>
    <t>Посуд та прибори для приготування їж</t>
  </si>
  <si>
    <t>UL1</t>
  </si>
  <si>
    <t>Посуд д/зберігання, консервування</t>
  </si>
  <si>
    <t>UL2</t>
  </si>
  <si>
    <t>Фольга,харчова плівка, мішечки</t>
  </si>
  <si>
    <t>V~Товари для саду та городу</t>
  </si>
  <si>
    <t>V0~Квіти,насіння,рослин.та засоб.д/вирощ.</t>
  </si>
  <si>
    <t>V00</t>
  </si>
  <si>
    <t>V01</t>
  </si>
  <si>
    <t>Квіти зірвані</t>
  </si>
  <si>
    <t>V02</t>
  </si>
  <si>
    <t>V03</t>
  </si>
  <si>
    <t>Саджанці, цибулинки</t>
  </si>
  <si>
    <t>V04</t>
  </si>
  <si>
    <t>Добрива, суміші, комп.</t>
  </si>
  <si>
    <t>V05</t>
  </si>
  <si>
    <t>Косметика та аксесуари для рослин</t>
  </si>
  <si>
    <t>V1~Садово-городній інвентар та приладдя</t>
  </si>
  <si>
    <t>V10</t>
  </si>
  <si>
    <t>Дачні інструменти, прилади</t>
  </si>
  <si>
    <t>Коментарі (умови) по наданню знижки на Безкоштовну Акцію</t>
  </si>
  <si>
    <t>Розміщення ПОС матеріалів на товар НОВИНКА</t>
  </si>
  <si>
    <t>ПОС НОВИНКА</t>
  </si>
  <si>
    <t>Реклама в мобільному застосунку NOVUS  - банер</t>
  </si>
  <si>
    <t>ОПТОМ ДЕШЕВШЕ(дрібний опт)</t>
  </si>
  <si>
    <t>товар виділяється у торговому залі жовтим цінником з урахвуанням кількості одиниць для отримання знижки, надаються додаткові місця на період акції за погодженням сторін.Iнформація про акцію публікується на сайт NOVUS, сайт ZAKAZ.UA</t>
  </si>
  <si>
    <t>Промо з застосунком</t>
  </si>
  <si>
    <t>Покупець отримує знижку на товар при купівлі з Застосунком</t>
  </si>
  <si>
    <t>товар виділяється у торговому залі жовтим цінником з перевагою ціни застосунку , надаються додаткові місця на період акції за погодженням сторін. Інформація про акцію публікується на сайт NOVUS, в Застосунку NOVUS</t>
  </si>
  <si>
    <t>товар виділяється у торговому залі жовтим цінником з перекресленою ціною, надаються додаткові місця на період акції за погодженням сторін. Інформація про акцію публікується на сайт NOVUS, сайт ZAKAZ.UA</t>
  </si>
  <si>
    <t xml:space="preserve">
товар виділяється в торговому залі  підкладкою КУПИ ОТРИМАЙ , на додаткові місця виставляється набори товарів, що беруть участь в акції.Iнформація про акцію публікується на сайт NOVUS</t>
  </si>
  <si>
    <t xml:space="preserve">
товар виділяється у торговому залі плакатом А4 з описом знижки на бренд групу.Iнформація про акцію публікується на сайт NOVUS, сайт ZAKAZ.UA</t>
  </si>
  <si>
    <t>Активація без оплати при знижці 25% і вище</t>
  </si>
  <si>
    <t xml:space="preserve">Необхідна картинка роздільною здатністю 1024*768/Картинка має бути з назвою - background_welcome.png/PPI картинки має бути рівно 96.
</t>
  </si>
  <si>
    <t>вул. Петропавлівська, 12</t>
  </si>
  <si>
    <t>знижка 25% і більше за 21 день до початку акції + 14 днів акції</t>
  </si>
  <si>
    <t>знижка від 35% - безкоштовна активація, закупівельний період для категорії складає 21 к.д.+14 к.д. акція</t>
  </si>
  <si>
    <t>безкоштовна активація, закупівельний період для категорії складає 21 к.д.+14 к.д. акція</t>
  </si>
  <si>
    <t>Через компанію POS медіа або інше агенство</t>
  </si>
  <si>
    <t>EG
Entrance Security Gate</t>
  </si>
  <si>
    <t xml:space="preserve">EXG
Exit Gate </t>
  </si>
  <si>
    <t xml:space="preserve">Decoration of the entrance </t>
  </si>
  <si>
    <t xml:space="preserve">STA
Shopping Trolley
Advertisement </t>
  </si>
  <si>
    <t>Advertising on baskets</t>
  </si>
  <si>
    <t>CS
Client Separator</t>
  </si>
  <si>
    <t xml:space="preserve">XTR
Extra Tray Sticker </t>
  </si>
  <si>
    <t xml:space="preserve">MS
Mini-stopper near cash desk </t>
  </si>
  <si>
    <t xml:space="preserve">Topper on self-service checkout </t>
  </si>
  <si>
    <t xml:space="preserve">SS
Shelf Stopper
with overhead
element and\or
with
illumination </t>
  </si>
  <si>
    <t>Шелфстопер звичайний
Шелфстопер з накладним елементом та\або з підсвітленням</t>
  </si>
  <si>
    <t xml:space="preserve">BB
Brand-block </t>
  </si>
  <si>
    <t xml:space="preserve">GF
Gloryfire </t>
  </si>
  <si>
    <t>Illumination of shelves</t>
  </si>
  <si>
    <t xml:space="preserve">SD
Shelf dispenser </t>
  </si>
  <si>
    <t xml:space="preserve">Interactive branding </t>
  </si>
  <si>
    <t xml:space="preserve">Frame on the shelf </t>
  </si>
  <si>
    <t xml:space="preserve">MS
Mini-stopper </t>
  </si>
  <si>
    <t>Міні-стопер</t>
  </si>
  <si>
    <t>CB
Category Branding/
Categoty decoration</t>
  </si>
  <si>
    <t>ECS
End-Cup Side</t>
  </si>
  <si>
    <t xml:space="preserve">Branding of freezers </t>
  </si>
  <si>
    <t xml:space="preserve">Advertising on the bonnet </t>
  </si>
  <si>
    <t xml:space="preserve">RSA
Refrigerator Side Advertisement </t>
  </si>
  <si>
    <t xml:space="preserve">PD
Pallet Decoration </t>
  </si>
  <si>
    <t>Декорування паллет</t>
  </si>
  <si>
    <t xml:space="preserve">Stand “New product” </t>
  </si>
  <si>
    <t xml:space="preserve">COB
Branding columns </t>
  </si>
  <si>
    <t xml:space="preserve">Co-branding promo </t>
  </si>
  <si>
    <t xml:space="preserve">Mobile promo </t>
  </si>
  <si>
    <t xml:space="preserve">Food cort branding </t>
  </si>
  <si>
    <t xml:space="preserve">Shop in shop </t>
  </si>
  <si>
    <t xml:space="preserve">WOW zone </t>
  </si>
  <si>
    <t>Код реклам-ного носія</t>
  </si>
  <si>
    <t>Назва рекламного носія</t>
  </si>
  <si>
    <t>Обговорюється</t>
  </si>
  <si>
    <t xml:space="preserve">Деталі </t>
  </si>
  <si>
    <t>Реклама на передній поверхні або на дно</t>
  </si>
  <si>
    <r>
      <t xml:space="preserve">Рекламний стенд для анонсування нових продуктів і акцій. Висота – не вище 1,6 м, обмеження по розміру палети (120*80). Товарний запас – не менше 30%.
</t>
    </r>
    <r>
      <rPr>
        <b/>
        <sz val="10"/>
        <color theme="1"/>
        <rFont val="Calibri"/>
        <family val="2"/>
        <charset val="204"/>
        <scheme val="minor"/>
      </rPr>
      <t>Потрібно додатково викупати місце під розміщення.</t>
    </r>
  </si>
  <si>
    <t>Декорування колон полками на вибір: з 1-2 або до 4 сторін колони. Оздоблення – діджитальне, з лайтбоксами або звичайне (без підсвітки). 
Товар контролюють мерчендайзери клієнта, викладка мінімальна: 1-2 од.вглиб (в залежності від габаритів товару).</t>
  </si>
  <si>
    <t>Проведення промо-заходу протягом 1-го дня для 2-х та більше продуктів: розміщення промо-стенду, персоналу до 2-х консультантів\промоутерів</t>
  </si>
  <si>
    <r>
      <t xml:space="preserve">Брендована зона з розміщенням продукту, напольна графіка, нестандартних конструкцій, можливістю використання промо персоналу та місця\стенду для роботи персоналу (у разі потреби). Висота – не вище 1,6 м, розміщення на 2-х палетнику та 4-х палетнику. Товарний запас – не менше 30%.
</t>
    </r>
    <r>
      <rPr>
        <b/>
        <sz val="10"/>
        <color theme="1"/>
        <rFont val="Calibri"/>
        <family val="2"/>
        <charset val="204"/>
        <scheme val="minor"/>
      </rPr>
      <t>Потрібно додатково викупати місце під розміщення.</t>
    </r>
  </si>
  <si>
    <t>Некхенгер 1sku/Бренд стікер 1sku (1-ин магазин)</t>
  </si>
  <si>
    <t>Волкова Марія</t>
  </si>
  <si>
    <t xml:space="preserve">1920х660 десктоп 
Особливість формату:  видиму частину макету, необхідно припідняти на 15% вгору по причині наявності віджетів на сторінці);
750х400 мобайл.       Кіл-ть унікальних користувачив в 1 тиждень - більше 17 тис. Будні дні, більше 13 тис., вихідні, більше 4.3 тис. Кожен користувач дивиться, в середньому, 2-і сторінки.
</t>
  </si>
  <si>
    <t>надання інформації за 5-ть робочих днів до старту</t>
  </si>
  <si>
    <r>
      <t xml:space="preserve">Аудіо файл необхіно надсилати, тільки через файл обмінник - </t>
    </r>
    <r>
      <rPr>
        <b/>
        <sz val="14"/>
        <color rgb="FFFF0000"/>
        <rFont val="Calibri"/>
        <family val="2"/>
        <charset val="204"/>
        <scheme val="minor"/>
      </rPr>
      <t>fex.net</t>
    </r>
    <r>
      <rPr>
        <sz val="11"/>
        <color theme="1"/>
        <rFont val="Calibri"/>
        <family val="2"/>
        <charset val="204"/>
        <scheme val="minor"/>
      </rPr>
      <t xml:space="preserve"> (НЕ електронним листом)</t>
    </r>
  </si>
  <si>
    <t>вул. Білоцерківська, 1</t>
  </si>
  <si>
    <t>вул. Гагаріна, 28</t>
  </si>
  <si>
    <t>вул. Дорогожицька, 3</t>
  </si>
  <si>
    <t>Категорійний брендинг/ Декорування категорії</t>
  </si>
  <si>
    <t>Хоменко Людмила</t>
  </si>
  <si>
    <t>мобільний т: +38  099 935 68 24</t>
  </si>
  <si>
    <t>максимальний - 20сек</t>
  </si>
  <si>
    <t>1 грн без ПДВ</t>
  </si>
  <si>
    <t>3 грн без ПДВ</t>
  </si>
  <si>
    <t>просп. Європейського Союзу, 47</t>
  </si>
  <si>
    <t>просп. Європейського Союзу, 41</t>
  </si>
  <si>
    <t>Реклама на охоронних рамках на виході</t>
  </si>
  <si>
    <t>Реклама на вхідних охоронних рамках</t>
  </si>
  <si>
    <t>Вартість за період прайс 2026 грн без ПДВ</t>
  </si>
  <si>
    <t>А (13)</t>
  </si>
  <si>
    <t>Сторона С</t>
  </si>
  <si>
    <t>С (10)</t>
  </si>
  <si>
    <t>С (11)</t>
  </si>
  <si>
    <t>Навіска сторона А</t>
  </si>
  <si>
    <t>Полички Монделіз 7*20 см</t>
  </si>
  <si>
    <t>Навіска полички 20 см</t>
  </si>
  <si>
    <t>Паперова навіска Марс 70 см</t>
  </si>
  <si>
    <t>Навіска 70 см</t>
  </si>
  <si>
    <t>2026 рік</t>
  </si>
  <si>
    <t>Вартість за період Прайс 2026 грн без ПДВ</t>
  </si>
  <si>
    <t>Найменування послуг</t>
  </si>
  <si>
    <t>21 000 (вартість зазначена за 1 місяць).</t>
  </si>
  <si>
    <r>
      <rPr>
        <b/>
        <sz val="11"/>
        <color rgb="FF00B050"/>
        <rFont val="Calibri"/>
        <family val="2"/>
        <charset val="204"/>
        <scheme val="minor"/>
      </rPr>
      <t>7 000</t>
    </r>
    <r>
      <rPr>
        <sz val="11"/>
        <color theme="1"/>
        <rFont val="Calibri"/>
        <family val="2"/>
        <charset val="204"/>
        <scheme val="minor"/>
      </rPr>
      <t xml:space="preserve"> грн. без ПДВ за 1 ТП</t>
    </r>
  </si>
  <si>
    <r>
      <rPr>
        <b/>
        <sz val="11"/>
        <color rgb="FF00B050"/>
        <rFont val="Calibri"/>
        <family val="2"/>
        <charset val="204"/>
        <scheme val="minor"/>
      </rPr>
      <t>7 000</t>
    </r>
    <r>
      <rPr>
        <sz val="11"/>
        <color theme="1"/>
        <rFont val="Calibri"/>
        <family val="2"/>
        <charset val="204"/>
        <scheme val="minor"/>
      </rPr>
      <t xml:space="preserve"> грн. без ПДВ</t>
    </r>
  </si>
  <si>
    <t>від 20 000</t>
  </si>
  <si>
    <t>Статус на 2026</t>
  </si>
  <si>
    <t>товар виділяється в торговому залі цінником КУПИ ТА ОТРИМАЙ, на додаткові місця виставляється набори товарів, що беруть участь в акції.Iнформація про акцію публікується на сайт NOVUS</t>
  </si>
  <si>
    <t>Кіл-ть ТП 58</t>
  </si>
  <si>
    <t>Nadiia.Pominchuk@novus.ua</t>
  </si>
  <si>
    <t>Ролик відправляти на Тетяну Шокіну та Помінчук Надія</t>
  </si>
  <si>
    <t>54 000 грн без ПДВ</t>
  </si>
  <si>
    <t>Брндінг в мобільному застосункку</t>
  </si>
  <si>
    <t xml:space="preserve">Вартість розміщення брендінгу мінімальний період 1 місяць </t>
  </si>
  <si>
    <t>Показники реклами</t>
  </si>
  <si>
    <t xml:space="preserve">Розміщення брендінгу відбувається для всіх клієнтів мобільного застосунку без персоналізації. </t>
  </si>
  <si>
    <t>Liudmyla.Khomenko@novus.ua</t>
  </si>
  <si>
    <t>знижка від 30% - безкоштовна активація, закупівельний період для категорії складає 21 к.д.+14 к.д. акція</t>
  </si>
  <si>
    <t>знижка 25% і більше за 14 день до початку акції + 14 днів акції</t>
  </si>
  <si>
    <t>знижка від 25% - безкоштовна активація, закупівельний період для категорії складає 21 к.д.+14 к.д. акція</t>
  </si>
  <si>
    <t>Виділення товару брендованим стікером вагового товару у відділі Гастрономії</t>
  </si>
  <si>
    <t>Дудник Катерина</t>
  </si>
  <si>
    <t>Керівник комерційної діяльності МІ маркет</t>
  </si>
  <si>
    <t xml:space="preserve"> - питання маркет. послуг в мережі МІ маркет</t>
  </si>
  <si>
    <t>мобільний т: +38  050 417 52 33</t>
  </si>
  <si>
    <t>Ekaterina.Dudnik@novus.ua</t>
  </si>
  <si>
    <r>
      <t xml:space="preserve">Розміщення палети 120х80х150 (з товаром).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</si>
  <si>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торці 130х60х210(160) см (5-6-ть полиць в задежності від товару).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</si>
  <si>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стійці 60х15х150 (обладнання НОВУС с 4-5-ти полицями або гачками) або обладнання замовника 60х40х160.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</si>
  <si>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торці 130х60х210 (130х60х160) см.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</si>
  <si>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t>130*210 см</t>
  </si>
  <si>
    <t>21 000 (вартість вказана за 1 місяць).</t>
  </si>
  <si>
    <t>Шелф-стопер 20х80</t>
  </si>
  <si>
    <t>В (1), В(2), В(3)</t>
  </si>
  <si>
    <t>Просування продажів ОНЛАЙН</t>
  </si>
  <si>
    <r>
      <t xml:space="preserve">Вартість (грн. Без ПДВ) за 1 ТП (SAP 3/Бренд) - </t>
    </r>
    <r>
      <rPr>
        <b/>
        <sz val="12"/>
        <rFont val="Arial"/>
        <family val="2"/>
        <charset val="204"/>
      </rPr>
      <t>OffLine</t>
    </r>
  </si>
  <si>
    <r>
      <t xml:space="preserve">Вартість (грн. Без ПДВ) за 1 ТП (SAP 3/Бренд) - </t>
    </r>
    <r>
      <rPr>
        <b/>
        <sz val="14"/>
        <color rgb="FF0070C0"/>
        <rFont val="Arial"/>
        <family val="2"/>
        <charset val="204"/>
      </rPr>
      <t>OnLine</t>
    </r>
  </si>
  <si>
    <t>Кожевнікова Ольга</t>
  </si>
  <si>
    <t>Менеджер по роботі з ключивими клієнтами (OnLine)</t>
  </si>
  <si>
    <t xml:space="preserve"> - питання по просуванню товарів OnLine</t>
  </si>
  <si>
    <t>мобільний т: +38  050 417 02 24</t>
  </si>
  <si>
    <t>Olga.Kozhevnikova@novus.ua</t>
  </si>
  <si>
    <t>Просування продажу товару та активація акцій ОнЛайн</t>
  </si>
  <si>
    <t>Два тижні</t>
  </si>
  <si>
    <t>Дадаткові місця продажу (ДМП)</t>
  </si>
  <si>
    <t>вул. Набережна, 2б</t>
  </si>
  <si>
    <t>вул. Вавилових, 11</t>
  </si>
  <si>
    <t>2. Напряму з НОВУС.</t>
  </si>
  <si>
    <t>Всі ПОС Матеріали можуть бути юридично погоджені:</t>
  </si>
  <si>
    <t>1. Через агенцію ПОС Медіа Юкрейн (підрядник НОВУС).</t>
  </si>
  <si>
    <t>potyomkina@pos-media.com.ua</t>
  </si>
  <si>
    <t>Контакти агенції ПОС Медіа Юкрейн: Валентина Потьомкіна</t>
  </si>
  <si>
    <t>Хоча б раз на місяць в застосунок заходять 80% від загальної бази. Зна 07.08 - це 210 тис клієнтів. В середньому 1 юзер заходить в застосунок 7 разів на місяць. Тех. умови: Розмір 2460x1080 пікселів/Формат jpg/Розширення 300-600 dpi.</t>
  </si>
  <si>
    <t>вул. Леоніда Каденюка, 28</t>
  </si>
  <si>
    <t>вул. Петропавлівська, 2</t>
  </si>
  <si>
    <t>Озерова Марина</t>
  </si>
  <si>
    <t>мобільний т: +38 050 417 26 35</t>
  </si>
  <si>
    <t>Головний фахівець з управління Акціями</t>
  </si>
  <si>
    <t>вул. Мокра, 20в</t>
  </si>
  <si>
    <t>ВАРТІСТЬ РОЗМІЩЕННЯ за всі ТП де є КСО</t>
  </si>
  <si>
    <t>вул. Гетьмана Павла Полуботка, 20</t>
  </si>
  <si>
    <t>Персональні пропозиції клієнтам</t>
  </si>
  <si>
    <t>Персональна пропозиція в мобільному застосунку (купон)</t>
  </si>
  <si>
    <t>Пропозиції можуть формуватись:
-	 для обраної цільової аудиторії
(за історією покупок, категоріями, брендами, частотою, чеком)
-	 для утримання або реактивації клієнтів
-	 для стимулювання пробної покупки нових або сезонних товарів</t>
  </si>
  <si>
    <t>Персональна комунікація в мобільному застосунку</t>
  </si>
  <si>
    <t>PUSH в мобільний застосунок</t>
  </si>
  <si>
    <t>PUSH-повідомлення надсилаються виключно:
-	 обраній цільовій аудиторії
(сегментація за історією покупок, категоріями, брендами, частотою, середнім чеком тощо)
Це забезпечує високу релевантність повідомлень і кращий відгук клієнтів</t>
  </si>
  <si>
    <t>IN-APP - це інтерактивне повідомлення, яке відображається користувачу безпосередньо всередині мобільного застосунку NOVUS під час його активної взаємодії з застосунком.
Формат дозволяє донести ключове повідомлення в момент максимальної залученості користувача.
IN-APP повідомлення можуть відображатись виключно:
-	обраній цільовій аудиторії
(сегментація за історією покупок, категоріями, брендами, частотою, чеком, поведінкою в застосунку тощо)</t>
  </si>
  <si>
    <t>Вартість за період 
(2 тижні)</t>
  </si>
  <si>
    <t>Банер - візуальний рекламний формат, який відображається користувачам у застосунку та веде на акційну пропозицію або добірку товарів партнера.
Банер може відображатись:
-	для всіх користувачів застосунку
-	для користувачів обраних магазинів
-	для обраної цільової аудиторії</t>
  </si>
  <si>
    <t>Анонс Новинок (пакетна пропозиція)</t>
  </si>
  <si>
    <t>35 000 грн без ПДВ</t>
  </si>
  <si>
    <t xml:space="preserve">Пакетна пропозиція для просування нових товарів, яка поєднує кілька каналів комунікації та забезпечує швидке охоплення релевантної аудиторії.
Що входить у пакет
-	Розміщення товару в розділі «Новинки»
у мобільному застосунку NOVUS — 14 днів
-	Ротація на Головній сторінці застосунку
1 тиждень для підвищення видимості
-	PUSH-повідомлення
на ТОП-25% клієнтів категорії, в якій представлена новинка
Комбінація форматів забезпечує і охоплення, і стимул до першої покупки
</t>
  </si>
  <si>
    <t>Опитування (пакетна пропозиція)</t>
  </si>
  <si>
    <t>від 75 000 грн без ПДВ (в залежності від складності опитування та параметрів вибірки)</t>
  </si>
  <si>
    <t>Опитування клієнтів NOVUS - це інструмент збору зворотного зв’язку від релевантної аудиторії через мобільний застосунок із подальшою аналітикою результатів.
Дозволяє партнерам отримати якісні інсайти безпосередньо від своїх споживачів
Пакетна пропозиція включає
-	Підготовку форми опитування
за запитом партнера (питання, логіка, варіанти відповідей)
-	Вибір цільової аудиторії
сегментація за категорією, історією покупок, поведінкою
-	PUSH-розсилку з посиланням на форму опитування
для залучення респондентів
-	Підготовку звіту з результатами опитування
з аналітичною запискою та ключовими висновками</t>
  </si>
  <si>
    <t>Брендніг найбільш відвідуваного екрану мобільного застосунку
Екран: QR code карти клієнта</t>
  </si>
  <si>
    <t>495 000 грн без ПДВ</t>
  </si>
  <si>
    <t>Охоплення/міс: 
500 000 клієнтів / частоста 6,5</t>
  </si>
  <si>
    <r>
      <t xml:space="preserve">Відео файл необхіно надсилати, тільки через файл обмінник, а саме через - </t>
    </r>
    <r>
      <rPr>
        <sz val="11"/>
        <color rgb="FFFF0000"/>
        <rFont val="Calibri"/>
        <family val="2"/>
        <charset val="204"/>
        <scheme val="minor"/>
      </rPr>
      <t>fex.net</t>
    </r>
    <r>
      <rPr>
        <sz val="11"/>
        <color theme="1"/>
        <rFont val="Calibri"/>
        <family val="2"/>
        <charset val="204"/>
        <scheme val="minor"/>
      </rPr>
      <t xml:space="preserve">  (НЕ електронним листом)</t>
    </r>
  </si>
  <si>
    <t>Гатне</t>
  </si>
  <si>
    <t>вул. Бульвар Приозерний, 5</t>
  </si>
  <si>
    <t>просп. Бажана, 14а</t>
  </si>
  <si>
    <t>Кіл-ть ТП 90</t>
  </si>
  <si>
    <r>
      <rPr>
        <b/>
        <sz val="11"/>
        <color rgb="FF00B050"/>
        <rFont val="Calibri"/>
        <family val="2"/>
        <charset val="204"/>
        <scheme val="minor"/>
      </rPr>
      <t>630 000</t>
    </r>
    <r>
      <rPr>
        <sz val="11"/>
        <color theme="1"/>
        <rFont val="Calibri"/>
        <family val="2"/>
        <charset val="204"/>
        <scheme val="minor"/>
      </rPr>
      <t xml:space="preserve"> грн. без ПДВ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</si>
</sst>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₽_-;\-* #,##0.00\ _₽_-;_-* &quot;-&quot;??\ _₽_-;_-@_-"/>
    <numFmt numFmtId="165" formatCode="_-* #,##0.00\ &quot;грн.&quot;_-;\-* #,##0.00\ &quot;грн.&quot;_-;_-* &quot;-&quot;??\ &quot;грн.&quot;_-;_-@_-"/>
    <numFmt numFmtId="166" formatCode="_-* #,##0_₴_-;\-* #,##0_₴_-;_-* &quot;-&quot;??_₴_-;_-@_-"/>
    <numFmt numFmtId="167" formatCode="_-* #,##0\ _₽_-;\-* #,##0\ _₽_-;_-* &quot;-&quot;??\ _₽_-;_-@_-"/>
    <numFmt numFmtId="168" formatCode="##############"/>
    <numFmt numFmtId="169" formatCode="#,##0\ &quot;₴&quot;"/>
    <numFmt numFmtId="170" formatCode="_-* #,##0\ _₴_-;\-* #,##0\ _₴_-;_-* &quot;-&quot;??\ _₴_-;_-@_-"/>
    <numFmt numFmtId="171" formatCode="#,##0.00\ [$₴-422]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7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b/>
      <sz val="17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u/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u/>
      <sz val="12"/>
      <color rgb="FF0000FF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6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8"/>
      <color rgb="FF363636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u/>
      <sz val="14"/>
      <color rgb="FFFF000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u/>
      <sz val="11"/>
      <color rgb="FF002060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4"/>
      <color rgb="FF0070C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7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2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0" fontId="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16" fillId="6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vertical="center"/>
    </xf>
    <xf numFmtId="0" fontId="6" fillId="7" borderId="0" xfId="0" applyFont="1" applyFill="1" applyAlignment="1">
      <alignment vertical="center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vertical="center" wrapText="1"/>
    </xf>
    <xf numFmtId="0" fontId="5" fillId="7" borderId="0" xfId="0" applyFont="1" applyFill="1"/>
    <xf numFmtId="0" fontId="4" fillId="0" borderId="0" xfId="0" applyFont="1"/>
    <xf numFmtId="0" fontId="34" fillId="0" borderId="0" xfId="0" applyFont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3" fontId="0" fillId="0" borderId="1" xfId="0" applyNumberFormat="1" applyBorder="1"/>
    <xf numFmtId="0" fontId="35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/>
    <xf numFmtId="0" fontId="0" fillId="8" borderId="0" xfId="0" applyFill="1"/>
    <xf numFmtId="3" fontId="0" fillId="0" borderId="0" xfId="0" applyNumberFormat="1"/>
    <xf numFmtId="3" fontId="3" fillId="0" borderId="0" xfId="0" applyNumberFormat="1" applyFont="1"/>
    <xf numFmtId="0" fontId="16" fillId="6" borderId="4" xfId="0" applyFont="1" applyFill="1" applyBorder="1" applyAlignment="1">
      <alignment horizontal="center" wrapText="1"/>
    </xf>
    <xf numFmtId="0" fontId="38" fillId="6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6" fillId="0" borderId="0" xfId="0" applyFont="1"/>
    <xf numFmtId="0" fontId="31" fillId="0" borderId="0" xfId="0" applyFont="1"/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40" fillId="0" borderId="1" xfId="0" applyNumberFormat="1" applyFont="1" applyBorder="1" applyAlignment="1">
      <alignment horizontal="center" vertical="center" wrapText="1"/>
    </xf>
    <xf numFmtId="165" fontId="40" fillId="0" borderId="1" xfId="0" applyNumberFormat="1" applyFont="1" applyBorder="1" applyAlignment="1">
      <alignment horizontal="center" vertical="center" wrapText="1"/>
    </xf>
    <xf numFmtId="17" fontId="40" fillId="0" borderId="1" xfId="0" applyNumberFormat="1" applyFont="1" applyBorder="1" applyAlignment="1">
      <alignment horizontal="center" vertical="center" wrapText="1"/>
    </xf>
    <xf numFmtId="3" fontId="40" fillId="11" borderId="1" xfId="0" applyNumberFormat="1" applyFont="1" applyFill="1" applyBorder="1" applyAlignment="1">
      <alignment horizontal="center" vertical="center" wrapText="1"/>
    </xf>
    <xf numFmtId="17" fontId="40" fillId="11" borderId="1" xfId="0" applyNumberFormat="1" applyFont="1" applyFill="1" applyBorder="1" applyAlignment="1">
      <alignment horizontal="center" vertical="center" wrapText="1"/>
    </xf>
    <xf numFmtId="17" fontId="40" fillId="11" borderId="9" xfId="0" applyNumberFormat="1" applyFont="1" applyFill="1" applyBorder="1" applyAlignment="1">
      <alignment horizontal="center" vertical="center" wrapText="1"/>
    </xf>
    <xf numFmtId="17" fontId="40" fillId="11" borderId="10" xfId="0" applyNumberFormat="1" applyFont="1" applyFill="1" applyBorder="1" applyAlignment="1">
      <alignment horizontal="center" vertical="center" wrapText="1"/>
    </xf>
    <xf numFmtId="17" fontId="40" fillId="11" borderId="11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6" fontId="3" fillId="0" borderId="1" xfId="0" applyNumberFormat="1" applyFont="1" applyBorder="1"/>
    <xf numFmtId="166" fontId="0" fillId="0" borderId="1" xfId="0" applyNumberFormat="1" applyBorder="1"/>
    <xf numFmtId="166" fontId="0" fillId="0" borderId="13" xfId="0" applyNumberFormat="1" applyBorder="1"/>
    <xf numFmtId="0" fontId="0" fillId="0" borderId="14" xfId="0" applyBorder="1"/>
    <xf numFmtId="166" fontId="3" fillId="0" borderId="15" xfId="0" applyNumberFormat="1" applyFont="1" applyBorder="1"/>
    <xf numFmtId="166" fontId="3" fillId="0" borderId="16" xfId="0" applyNumberFormat="1" applyFont="1" applyBorder="1"/>
    <xf numFmtId="0" fontId="41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4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9" fillId="0" borderId="0" xfId="3" applyAlignment="1">
      <alignment vertical="center"/>
    </xf>
    <xf numFmtId="0" fontId="44" fillId="0" borderId="0" xfId="0" applyFont="1" applyAlignment="1">
      <alignment vertical="center"/>
    </xf>
    <xf numFmtId="0" fontId="35" fillId="1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3" fillId="8" borderId="1" xfId="0" applyFont="1" applyFill="1" applyBorder="1" applyAlignment="1">
      <alignment horizontal="center" vertical="center" wrapText="1"/>
    </xf>
    <xf numFmtId="3" fontId="23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7" fillId="7" borderId="19" xfId="0" applyFont="1" applyFill="1" applyBorder="1" applyAlignment="1">
      <alignment horizontal="center" vertical="center"/>
    </xf>
    <xf numFmtId="0" fontId="47" fillId="7" borderId="20" xfId="0" applyFont="1" applyFill="1" applyBorder="1" applyAlignment="1">
      <alignment horizontal="center" vertical="center"/>
    </xf>
    <xf numFmtId="0" fontId="48" fillId="13" borderId="18" xfId="0" applyFont="1" applyFill="1" applyBorder="1" applyAlignment="1">
      <alignment horizontal="center" vertical="center"/>
    </xf>
    <xf numFmtId="0" fontId="48" fillId="5" borderId="17" xfId="0" applyFont="1" applyFill="1" applyBorder="1" applyAlignment="1">
      <alignment horizontal="center" vertical="center"/>
    </xf>
    <xf numFmtId="0" fontId="48" fillId="13" borderId="17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3" fontId="11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4" fontId="23" fillId="8" borderId="1" xfId="0" applyNumberFormat="1" applyFont="1" applyFill="1" applyBorder="1" applyAlignment="1">
      <alignment horizontal="center" vertical="center"/>
    </xf>
    <xf numFmtId="0" fontId="31" fillId="0" borderId="1" xfId="0" applyFont="1" applyBorder="1"/>
    <xf numFmtId="0" fontId="3" fillId="0" borderId="1" xfId="0" applyFont="1" applyBorder="1"/>
    <xf numFmtId="0" fontId="37" fillId="0" borderId="0" xfId="0" applyFont="1"/>
    <xf numFmtId="0" fontId="49" fillId="0" borderId="0" xfId="0" applyFont="1"/>
    <xf numFmtId="0" fontId="23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1" fontId="2" fillId="0" borderId="1" xfId="0" applyNumberFormat="1" applyFont="1" applyBorder="1"/>
    <xf numFmtId="167" fontId="2" fillId="0" borderId="1" xfId="1" applyNumberFormat="1" applyFont="1" applyBorder="1"/>
    <xf numFmtId="167" fontId="2" fillId="8" borderId="1" xfId="1" applyNumberFormat="1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3" fontId="2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1" applyNumberFormat="1" applyFont="1" applyBorder="1" applyAlignment="1">
      <alignment horizontal="center" vertical="center"/>
    </xf>
    <xf numFmtId="169" fontId="0" fillId="10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170" fontId="0" fillId="0" borderId="0" xfId="1" applyNumberFormat="1" applyFont="1" applyBorder="1" applyAlignment="1">
      <alignment horizontal="center" vertical="center"/>
    </xf>
    <xf numFmtId="0" fontId="53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5" borderId="1" xfId="0" applyFont="1" applyFill="1" applyBorder="1"/>
    <xf numFmtId="0" fontId="0" fillId="0" borderId="1" xfId="0" applyBorder="1" applyAlignment="1">
      <alignment wrapText="1"/>
    </xf>
    <xf numFmtId="0" fontId="9" fillId="0" borderId="0" xfId="3"/>
    <xf numFmtId="0" fontId="54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9" fillId="3" borderId="1" xfId="3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11" fillId="8" borderId="1" xfId="0" applyNumberFormat="1" applyFont="1" applyFill="1" applyBorder="1" applyAlignment="1">
      <alignment horizontal="center" vertical="center" wrapText="1"/>
    </xf>
    <xf numFmtId="0" fontId="9" fillId="0" borderId="1" xfId="3" applyFill="1" applyBorder="1" applyAlignment="1">
      <alignment horizontal="center" vertical="center"/>
    </xf>
    <xf numFmtId="0" fontId="32" fillId="0" borderId="1" xfId="0" applyFont="1" applyBorder="1" applyAlignment="1">
      <alignment wrapText="1"/>
    </xf>
    <xf numFmtId="0" fontId="45" fillId="5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31" fillId="5" borderId="1" xfId="0" applyNumberFormat="1" applyFont="1" applyFill="1" applyBorder="1" applyAlignment="1">
      <alignment horizontal="center"/>
    </xf>
    <xf numFmtId="0" fontId="56" fillId="0" borderId="0" xfId="0" applyFont="1"/>
    <xf numFmtId="0" fontId="32" fillId="0" borderId="0" xfId="0" applyFont="1"/>
    <xf numFmtId="9" fontId="0" fillId="0" borderId="0" xfId="9" applyFont="1"/>
    <xf numFmtId="165" fontId="40" fillId="5" borderId="1" xfId="0" applyNumberFormat="1" applyFont="1" applyFill="1" applyBorder="1" applyAlignment="1">
      <alignment horizontal="center" vertical="center" wrapText="1"/>
    </xf>
    <xf numFmtId="17" fontId="40" fillId="5" borderId="1" xfId="0" applyNumberFormat="1" applyFont="1" applyFill="1" applyBorder="1" applyAlignment="1">
      <alignment horizontal="center" vertical="center" wrapText="1"/>
    </xf>
    <xf numFmtId="3" fontId="40" fillId="15" borderId="1" xfId="0" applyNumberFormat="1" applyFont="1" applyFill="1" applyBorder="1" applyAlignment="1">
      <alignment horizontal="center" vertical="center" wrapText="1"/>
    </xf>
    <xf numFmtId="17" fontId="40" fillId="15" borderId="1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0" fontId="31" fillId="6" borderId="3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34" fillId="0" borderId="5" xfId="0" applyFont="1" applyBorder="1" applyAlignment="1">
      <alignment vertical="center" wrapText="1"/>
    </xf>
    <xf numFmtId="0" fontId="38" fillId="6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4" borderId="1" xfId="3" applyFill="1" applyBorder="1" applyAlignment="1">
      <alignment horizontal="center" vertical="center" wrapText="1"/>
    </xf>
    <xf numFmtId="0" fontId="9" fillId="4" borderId="4" xfId="3" applyFill="1" applyBorder="1" applyAlignment="1">
      <alignment horizontal="center" vertical="center" wrapText="1"/>
    </xf>
    <xf numFmtId="0" fontId="9" fillId="0" borderId="3" xfId="3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54" fillId="0" borderId="0" xfId="0" applyFont="1" applyAlignment="1">
      <alignment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9" fillId="5" borderId="1" xfId="0" applyFont="1" applyFill="1" applyBorder="1" applyAlignment="1">
      <alignment horizontal="center" vertical="center"/>
    </xf>
    <xf numFmtId="0" fontId="59" fillId="5" borderId="1" xfId="0" applyFont="1" applyFill="1" applyBorder="1" applyAlignment="1">
      <alignment vertical="center"/>
    </xf>
    <xf numFmtId="0" fontId="6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11" fillId="0" borderId="0" xfId="0" applyFont="1"/>
    <xf numFmtId="0" fontId="61" fillId="0" borderId="0" xfId="0" applyFont="1"/>
    <xf numFmtId="0" fontId="5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71" fontId="11" fillId="0" borderId="0" xfId="0" applyNumberFormat="1" applyFont="1"/>
    <xf numFmtId="0" fontId="9" fillId="0" borderId="1" xfId="3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52" fillId="8" borderId="1" xfId="0" applyFont="1" applyFill="1" applyBorder="1" applyAlignment="1">
      <alignment horizontal="left" vertical="center"/>
    </xf>
    <xf numFmtId="1" fontId="52" fillId="8" borderId="1" xfId="0" applyNumberFormat="1" applyFont="1" applyFill="1" applyBorder="1" applyAlignment="1">
      <alignment horizontal="left" vertical="center"/>
    </xf>
    <xf numFmtId="0" fontId="52" fillId="8" borderId="1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8" fontId="51" fillId="8" borderId="1" xfId="0" applyNumberFormat="1" applyFont="1" applyFill="1" applyBorder="1" applyAlignment="1">
      <alignment horizontal="left" vertical="center"/>
    </xf>
    <xf numFmtId="1" fontId="51" fillId="8" borderId="1" xfId="0" applyNumberFormat="1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3" fontId="9" fillId="8" borderId="1" xfId="3" applyNumberForma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top" wrapText="1"/>
    </xf>
    <xf numFmtId="4" fontId="0" fillId="0" borderId="0" xfId="0" applyNumberFormat="1"/>
    <xf numFmtId="167" fontId="0" fillId="0" borderId="0" xfId="1" applyNumberFormat="1" applyFont="1"/>
    <xf numFmtId="0" fontId="12" fillId="8" borderId="1" xfId="0" applyFont="1" applyFill="1" applyBorder="1" applyAlignment="1">
      <alignment horizontal="left" vertical="center" wrapText="1"/>
    </xf>
    <xf numFmtId="0" fontId="60" fillId="8" borderId="1" xfId="0" applyFont="1" applyFill="1" applyBorder="1" applyAlignment="1">
      <alignment horizontal="center" vertical="center"/>
    </xf>
    <xf numFmtId="9" fontId="11" fillId="8" borderId="1" xfId="9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horizontal="left" vertical="top" wrapText="1"/>
    </xf>
    <xf numFmtId="0" fontId="5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3" fontId="0" fillId="8" borderId="1" xfId="0" applyNumberFormat="1" applyFill="1" applyBorder="1" applyAlignment="1">
      <alignment horizontal="center" vertical="center"/>
    </xf>
    <xf numFmtId="0" fontId="9" fillId="3" borderId="2" xfId="3" applyFill="1" applyBorder="1" applyAlignment="1">
      <alignment horizontal="center" vertical="center" wrapText="1"/>
    </xf>
    <xf numFmtId="0" fontId="9" fillId="3" borderId="4" xfId="3" applyFill="1" applyBorder="1" applyAlignment="1">
      <alignment horizontal="center" vertical="center" wrapText="1"/>
    </xf>
    <xf numFmtId="0" fontId="9" fillId="0" borderId="1" xfId="3" applyBorder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0" fontId="0" fillId="0" borderId="7" xfId="1" applyNumberFormat="1" applyFont="1" applyBorder="1" applyAlignment="1">
      <alignment horizontal="center" vertical="center"/>
    </xf>
    <xf numFmtId="170" fontId="0" fillId="0" borderId="8" xfId="1" applyNumberFormat="1" applyFont="1" applyBorder="1" applyAlignment="1">
      <alignment horizontal="center" vertical="center"/>
    </xf>
    <xf numFmtId="170" fontId="0" fillId="0" borderId="3" xfId="1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</cellXfs>
  <cellStyles count="15">
    <cellStyle name="Normal 4" xfId="4" xr:uid="{00000000-0005-0000-0000-000000000000}"/>
    <cellStyle name="Гиперссылка" xfId="3" builtinId="8"/>
    <cellStyle name="Звичайний 2" xfId="14" xr:uid="{00000000-0005-0000-0000-000002000000}"/>
    <cellStyle name="Звичайний 5" xfId="11" xr:uid="{00000000-0005-0000-0000-000003000000}"/>
    <cellStyle name="Звичайний 5 3" xfId="13" xr:uid="{00000000-0005-0000-0000-000004000000}"/>
    <cellStyle name="Обычный" xfId="0" builtinId="0"/>
    <cellStyle name="Обычный 2" xfId="2" xr:uid="{00000000-0005-0000-0000-000006000000}"/>
    <cellStyle name="Обычный 2 2" xfId="5" xr:uid="{00000000-0005-0000-0000-000007000000}"/>
    <cellStyle name="Обычный 2 2 2" xfId="10" xr:uid="{00000000-0005-0000-0000-000008000000}"/>
    <cellStyle name="Обычный 3 2 2" xfId="6" xr:uid="{00000000-0005-0000-0000-000009000000}"/>
    <cellStyle name="Обычный 4 2" xfId="7" xr:uid="{00000000-0005-0000-0000-00000A000000}"/>
    <cellStyle name="Процентный" xfId="9" builtinId="5"/>
    <cellStyle name="Финансовый" xfId="1" builtinId="3"/>
    <cellStyle name="Финансовый 3" xfId="8" xr:uid="{00000000-0005-0000-0000-00000D000000}"/>
    <cellStyle name="Фінансовий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28</xdr:row>
      <xdr:rowOff>68035</xdr:rowOff>
    </xdr:from>
    <xdr:to>
      <xdr:col>1</xdr:col>
      <xdr:colOff>1706065</xdr:colOff>
      <xdr:row>28</xdr:row>
      <xdr:rowOff>1023256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729" y="13065578"/>
          <a:ext cx="1624422" cy="955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204106</xdr:colOff>
      <xdr:row>1</xdr:row>
      <xdr:rowOff>12243</xdr:rowOff>
    </xdr:from>
    <xdr:to>
      <xdr:col>9</xdr:col>
      <xdr:colOff>503464</xdr:colOff>
      <xdr:row>25</xdr:row>
      <xdr:rowOff>159732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8F04DA-5A44-4D4B-BA66-23C8D71F0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5927" y="311600"/>
          <a:ext cx="2748644" cy="5100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566056</xdr:colOff>
      <xdr:row>0</xdr:row>
      <xdr:rowOff>53067</xdr:rowOff>
    </xdr:from>
    <xdr:to>
      <xdr:col>29</xdr:col>
      <xdr:colOff>285822</xdr:colOff>
      <xdr:row>21</xdr:row>
      <xdr:rowOff>108856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8556" y="53067"/>
          <a:ext cx="8904587" cy="4056289"/>
        </a:xfrm>
        <a:prstGeom prst="rect">
          <a:avLst/>
        </a:prstGeom>
      </xdr:spPr>
    </xdr:pic>
    <xdr:clientData/>
  </xdr:twoCellAnchor>
  <xdr:twoCellAnchor editAs="oneCell">
    <xdr:from>
      <xdr:col>15</xdr:col>
      <xdr:colOff>17690</xdr:colOff>
      <xdr:row>21</xdr:row>
      <xdr:rowOff>77562</xdr:rowOff>
    </xdr:from>
    <xdr:to>
      <xdr:col>29</xdr:col>
      <xdr:colOff>299358</xdr:colOff>
      <xdr:row>53</xdr:row>
      <xdr:rowOff>64240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2511" y="4078062"/>
          <a:ext cx="8854168" cy="60826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20</xdr:row>
      <xdr:rowOff>46998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9153525" cy="385699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76200</xdr:rowOff>
    </xdr:from>
    <xdr:to>
      <xdr:col>15</xdr:col>
      <xdr:colOff>27216</xdr:colOff>
      <xdr:row>50</xdr:row>
      <xdr:rowOff>67787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886200"/>
          <a:ext cx="9212036" cy="570658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50</xdr:row>
      <xdr:rowOff>81643</xdr:rowOff>
    </xdr:from>
    <xdr:to>
      <xdr:col>15</xdr:col>
      <xdr:colOff>27216</xdr:colOff>
      <xdr:row>76</xdr:row>
      <xdr:rowOff>31320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9606643"/>
          <a:ext cx="9212036" cy="49026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27214</xdr:rowOff>
    </xdr:from>
    <xdr:to>
      <xdr:col>15</xdr:col>
      <xdr:colOff>37656</xdr:colOff>
      <xdr:row>105</xdr:row>
      <xdr:rowOff>136071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05214"/>
          <a:ext cx="9222477" cy="56333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108857</xdr:rowOff>
    </xdr:from>
    <xdr:to>
      <xdr:col>15</xdr:col>
      <xdr:colOff>40822</xdr:colOff>
      <xdr:row>131</xdr:row>
      <xdr:rowOff>182962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111357"/>
          <a:ext cx="9225643" cy="5027105"/>
        </a:xfrm>
        <a:prstGeom prst="rect">
          <a:avLst/>
        </a:prstGeom>
      </xdr:spPr>
    </xdr:pic>
    <xdr:clientData/>
  </xdr:twoCellAnchor>
  <xdr:twoCellAnchor editAs="oneCell">
    <xdr:from>
      <xdr:col>14</xdr:col>
      <xdr:colOff>582706</xdr:colOff>
      <xdr:row>53</xdr:row>
      <xdr:rowOff>78441</xdr:rowOff>
    </xdr:from>
    <xdr:to>
      <xdr:col>29</xdr:col>
      <xdr:colOff>263614</xdr:colOff>
      <xdr:row>71</xdr:row>
      <xdr:rowOff>67235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4353" y="10174941"/>
          <a:ext cx="8757673" cy="3417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86592</xdr:colOff>
      <xdr:row>6</xdr:row>
      <xdr:rowOff>329044</xdr:rowOff>
    </xdr:from>
    <xdr:to>
      <xdr:col>13</xdr:col>
      <xdr:colOff>4225638</xdr:colOff>
      <xdr:row>6</xdr:row>
      <xdr:rowOff>1413925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46683" y="9074726"/>
          <a:ext cx="4139046" cy="10848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18</xdr:col>
      <xdr:colOff>452114</xdr:colOff>
      <xdr:row>5</xdr:row>
      <xdr:rowOff>572172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64B81AA-9363-61A3-130F-9A6BA59A7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66429" y="718457"/>
          <a:ext cx="8028571" cy="551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</xdr:colOff>
      <xdr:row>5</xdr:row>
      <xdr:rowOff>585107</xdr:rowOff>
    </xdr:from>
    <xdr:to>
      <xdr:col>18</xdr:col>
      <xdr:colOff>384085</xdr:colOff>
      <xdr:row>8</xdr:row>
      <xdr:rowOff>497446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B4C19A1-6B35-F185-84D4-3B6DE70E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11257" y="6245678"/>
          <a:ext cx="7770042" cy="4606804"/>
        </a:xfrm>
        <a:prstGeom prst="rect">
          <a:avLst/>
        </a:prstGeom>
      </xdr:spPr>
    </xdr:pic>
    <xdr:clientData/>
  </xdr:twoCellAnchor>
  <xdr:twoCellAnchor editAs="oneCell">
    <xdr:from>
      <xdr:col>19</xdr:col>
      <xdr:colOff>152400</xdr:colOff>
      <xdr:row>1</xdr:row>
      <xdr:rowOff>511628</xdr:rowOff>
    </xdr:from>
    <xdr:to>
      <xdr:col>29</xdr:col>
      <xdr:colOff>195161</xdr:colOff>
      <xdr:row>4</xdr:row>
      <xdr:rowOff>128847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C0ED8AF-816A-BA6A-EFEF-A3D19010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5771" y="707571"/>
          <a:ext cx="6247619" cy="33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272143</xdr:colOff>
      <xdr:row>2</xdr:row>
      <xdr:rowOff>89242</xdr:rowOff>
    </xdr:from>
    <xdr:to>
      <xdr:col>13</xdr:col>
      <xdr:colOff>2527827</xdr:colOff>
      <xdr:row>2</xdr:row>
      <xdr:rowOff>1429884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2D28D6F-F85B-97D0-5275-DF6B9981E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51629" y="807699"/>
          <a:ext cx="2255684" cy="1340642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3</xdr:row>
      <xdr:rowOff>54429</xdr:rowOff>
    </xdr:from>
    <xdr:to>
      <xdr:col>13</xdr:col>
      <xdr:colOff>2638114</xdr:colOff>
      <xdr:row>3</xdr:row>
      <xdr:rowOff>1625858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3E8B498-62A1-8E05-CF24-44B121901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631886" y="2231572"/>
          <a:ext cx="2485714" cy="15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97971</xdr:colOff>
      <xdr:row>4</xdr:row>
      <xdr:rowOff>97971</xdr:rowOff>
    </xdr:from>
    <xdr:to>
      <xdr:col>13</xdr:col>
      <xdr:colOff>3745590</xdr:colOff>
      <xdr:row>4</xdr:row>
      <xdr:rowOff>1650352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E8BDEE6-D90C-12BA-A2C4-E828A4236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577457" y="4038600"/>
          <a:ext cx="3647619" cy="15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5</xdr:row>
      <xdr:rowOff>32657</xdr:rowOff>
    </xdr:from>
    <xdr:to>
      <xdr:col>13</xdr:col>
      <xdr:colOff>2723838</xdr:colOff>
      <xdr:row>5</xdr:row>
      <xdr:rowOff>1527895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EE49EF2-1A90-DBE9-42D9-2E2E6388F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708086" y="7445828"/>
          <a:ext cx="2495238" cy="14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65314</xdr:colOff>
      <xdr:row>8</xdr:row>
      <xdr:rowOff>32657</xdr:rowOff>
    </xdr:from>
    <xdr:to>
      <xdr:col>13</xdr:col>
      <xdr:colOff>2541504</xdr:colOff>
      <xdr:row>8</xdr:row>
      <xdr:rowOff>1585038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46C38FB-6B23-89FC-3CB4-49FF8DAD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544800" y="12126686"/>
          <a:ext cx="2476190" cy="15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97972</xdr:colOff>
      <xdr:row>7</xdr:row>
      <xdr:rowOff>50935</xdr:rowOff>
    </xdr:from>
    <xdr:to>
      <xdr:col>13</xdr:col>
      <xdr:colOff>1099457</xdr:colOff>
      <xdr:row>7</xdr:row>
      <xdr:rowOff>1279905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23661C8-9D64-82DA-3F75-C85D469E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77458" y="10686278"/>
          <a:ext cx="1001485" cy="1228970"/>
        </a:xfrm>
        <a:prstGeom prst="rect">
          <a:avLst/>
        </a:prstGeom>
      </xdr:spPr>
    </xdr:pic>
    <xdr:clientData/>
  </xdr:twoCellAnchor>
  <xdr:twoCellAnchor editAs="oneCell">
    <xdr:from>
      <xdr:col>13</xdr:col>
      <xdr:colOff>1091435</xdr:colOff>
      <xdr:row>7</xdr:row>
      <xdr:rowOff>230699</xdr:rowOff>
    </xdr:from>
    <xdr:to>
      <xdr:col>13</xdr:col>
      <xdr:colOff>4136572</xdr:colOff>
      <xdr:row>7</xdr:row>
      <xdr:rowOff>692314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36B7BF5-BF91-9C3B-C076-7627E636F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70921" y="10866042"/>
          <a:ext cx="3045137" cy="4616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9392</xdr:colOff>
      <xdr:row>14</xdr:row>
      <xdr:rowOff>1280</xdr:rowOff>
    </xdr:from>
    <xdr:to>
      <xdr:col>6</xdr:col>
      <xdr:colOff>3279532</xdr:colOff>
      <xdr:row>47</xdr:row>
      <xdr:rowOff>63501</xdr:rowOff>
    </xdr:to>
    <xdr:grpSp>
      <xdr:nvGrpSpPr>
        <xdr:cNvPr id="8" name="Групувати 6">
          <a:extLst>
            <a:ext uri="{FF2B5EF4-FFF2-40B4-BE49-F238E27FC236}">
              <a16:creationId xmlns:a16="http://schemas.microsoft.com/office/drawing/2014/main" id="{FFAA8777-7F88-4391-B6B5-FB4A6BE714A9}"/>
            </a:ext>
          </a:extLst>
        </xdr:cNvPr>
        <xdr:cNvGrpSpPr/>
      </xdr:nvGrpSpPr>
      <xdr:grpSpPr>
        <a:xfrm>
          <a:off x="12559980" y="10254662"/>
          <a:ext cx="3174890" cy="5889280"/>
          <a:chOff x="9847036" y="8316231"/>
          <a:chExt cx="3270140" cy="6780894"/>
        </a:xfrm>
      </xdr:grpSpPr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C6E18C64-0E15-6CB5-36E9-194FADA630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3334" b="-523"/>
          <a:stretch/>
        </xdr:blipFill>
        <xdr:spPr>
          <a:xfrm>
            <a:off x="9847036" y="8316231"/>
            <a:ext cx="3270140" cy="6780894"/>
          </a:xfrm>
          <a:prstGeom prst="rect">
            <a:avLst/>
          </a:prstGeom>
        </xdr:spPr>
      </xdr:pic>
      <xdr:sp macro="" textlink="">
        <xdr:nvSpPr>
          <xdr:cNvPr id="10" name="Прямокутник 4">
            <a:extLst>
              <a:ext uri="{FF2B5EF4-FFF2-40B4-BE49-F238E27FC236}">
                <a16:creationId xmlns:a16="http://schemas.microsoft.com/office/drawing/2014/main" id="{E8898912-7F97-9588-2AEE-F8E43A5B34EB}"/>
              </a:ext>
            </a:extLst>
          </xdr:cNvPr>
          <xdr:cNvSpPr/>
        </xdr:nvSpPr>
        <xdr:spPr>
          <a:xfrm>
            <a:off x="9890125" y="8382000"/>
            <a:ext cx="3190875" cy="1793875"/>
          </a:xfrm>
          <a:prstGeom prst="rect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uk-UA" sz="1100"/>
          </a:p>
        </xdr:txBody>
      </xdr:sp>
      <xdr:sp macro="" textlink="">
        <xdr:nvSpPr>
          <xdr:cNvPr id="11" name="Прямокутник 5">
            <a:extLst>
              <a:ext uri="{FF2B5EF4-FFF2-40B4-BE49-F238E27FC236}">
                <a16:creationId xmlns:a16="http://schemas.microsoft.com/office/drawing/2014/main" id="{09A385F8-B651-51A4-643A-118AF664C687}"/>
              </a:ext>
            </a:extLst>
          </xdr:cNvPr>
          <xdr:cNvSpPr/>
        </xdr:nvSpPr>
        <xdr:spPr>
          <a:xfrm>
            <a:off x="9890125" y="13509625"/>
            <a:ext cx="3190875" cy="793750"/>
          </a:xfrm>
          <a:prstGeom prst="rect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uk-UA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180975</xdr:rowOff>
    </xdr:from>
    <xdr:to>
      <xdr:col>2</xdr:col>
      <xdr:colOff>66675</xdr:colOff>
      <xdr:row>54</xdr:row>
      <xdr:rowOff>0</xdr:rowOff>
    </xdr:to>
    <xdr:pic>
      <xdr:nvPicPr>
        <xdr:cNvPr id="2" name="Рисунок 1" descr="Изображение выглядит как текст, снимок экрана, вода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441007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1352551</xdr:colOff>
      <xdr:row>36</xdr:row>
      <xdr:rowOff>183508</xdr:rowOff>
    </xdr:from>
    <xdr:to>
      <xdr:col>9</xdr:col>
      <xdr:colOff>240384</xdr:colOff>
      <xdr:row>54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1" y="9603733"/>
          <a:ext cx="4500299" cy="32550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979714</xdr:colOff>
      <xdr:row>29</xdr:row>
      <xdr:rowOff>353785</xdr:rowOff>
    </xdr:from>
    <xdr:to>
      <xdr:col>4</xdr:col>
      <xdr:colOff>1322614</xdr:colOff>
      <xdr:row>29</xdr:row>
      <xdr:rowOff>353785</xdr:rowOff>
    </xdr:to>
    <xdr:pic>
      <xdr:nvPicPr>
        <xdr:cNvPr id="10" name="Рисунок 7" descr="33018_e">
          <a:extLst>
            <a:ext uri="{FF2B5EF4-FFF2-40B4-BE49-F238E27FC236}">
              <a16:creationId xmlns:a16="http://schemas.microsoft.com/office/drawing/2014/main" id="{C519A7AF-FF18-45DF-92D3-1EA5055D6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1289" y="6354535"/>
          <a:ext cx="3429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361950</xdr:colOff>
      <xdr:row>22</xdr:row>
      <xdr:rowOff>124489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677150" cy="431548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</xdr:row>
      <xdr:rowOff>0</xdr:rowOff>
    </xdr:from>
    <xdr:to>
      <xdr:col>12</xdr:col>
      <xdr:colOff>361951</xdr:colOff>
      <xdr:row>45</xdr:row>
      <xdr:rowOff>49149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381500"/>
          <a:ext cx="7677150" cy="4240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47625</xdr:rowOff>
    </xdr:from>
    <xdr:to>
      <xdr:col>12</xdr:col>
      <xdr:colOff>390525</xdr:colOff>
      <xdr:row>67</xdr:row>
      <xdr:rowOff>132290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20125"/>
          <a:ext cx="7705725" cy="427566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28</xdr:col>
      <xdr:colOff>580887</xdr:colOff>
      <xdr:row>29</xdr:row>
      <xdr:rowOff>85724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4800" y="0"/>
          <a:ext cx="9724887" cy="561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etiana.Shokina@novus.ua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Vitaliy.Slipanchuk@novus.ua" TargetMode="External"/><Relationship Id="rId1" Type="http://schemas.openxmlformats.org/officeDocument/2006/relationships/hyperlink" Target="mailto:Tetiana.Shokina@novus.ua" TargetMode="External"/><Relationship Id="rId4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potyomkina@pos-media.com.ua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mailto:Mariia.Volkova@novus.ua" TargetMode="External"/><Relationship Id="rId7" Type="http://schemas.openxmlformats.org/officeDocument/2006/relationships/hyperlink" Target="mailto:Olga.Kozhevnikova@novus.ua" TargetMode="External"/><Relationship Id="rId2" Type="http://schemas.openxmlformats.org/officeDocument/2006/relationships/hyperlink" Target="mailto:Vitaliy.Slipanchuk@novus.ua" TargetMode="External"/><Relationship Id="rId1" Type="http://schemas.openxmlformats.org/officeDocument/2006/relationships/hyperlink" Target="mailto:Tatyana.Bulat@novus.com.ua" TargetMode="External"/><Relationship Id="rId6" Type="http://schemas.openxmlformats.org/officeDocument/2006/relationships/hyperlink" Target="mailto:Ekaterina.Dudnik@novus.ua" TargetMode="External"/><Relationship Id="rId5" Type="http://schemas.openxmlformats.org/officeDocument/2006/relationships/hyperlink" Target="mailto:Liudmyla.Khomenko@novus.ua" TargetMode="External"/><Relationship Id="rId4" Type="http://schemas.openxmlformats.org/officeDocument/2006/relationships/hyperlink" Target="mailto:Dmytro.Moskvichov@novus.u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85" zoomScaleNormal="85" workbookViewId="0">
      <pane ySplit="5" topLeftCell="A6" activePane="bottomLeft" state="frozen"/>
      <selection pane="bottomLeft" activeCell="M10" sqref="M10"/>
    </sheetView>
  </sheetViews>
  <sheetFormatPr defaultColWidth="9.140625" defaultRowHeight="15" x14ac:dyDescent="0.25"/>
  <cols>
    <col min="1" max="1" width="5.28515625" style="7" bestFit="1" customWidth="1"/>
    <col min="2" max="2" width="46.28515625" style="7" customWidth="1"/>
    <col min="3" max="3" width="43.85546875" style="7" customWidth="1"/>
    <col min="4" max="4" width="16.85546875" style="7" customWidth="1"/>
    <col min="5" max="5" width="12" style="7" customWidth="1"/>
    <col min="6" max="6" width="22" style="7" customWidth="1"/>
    <col min="7" max="7" width="21.5703125" style="7" customWidth="1"/>
    <col min="8" max="16384" width="9.140625" style="7"/>
  </cols>
  <sheetData>
    <row r="1" spans="1:7" ht="18" customHeight="1" x14ac:dyDescent="0.25">
      <c r="C1" s="8"/>
    </row>
    <row r="2" spans="1:7" s="9" customFormat="1" ht="22.5" x14ac:dyDescent="0.25">
      <c r="A2" s="102" t="s">
        <v>421</v>
      </c>
    </row>
    <row r="3" spans="1:7" s="10" customFormat="1" ht="22.5" x14ac:dyDescent="0.25">
      <c r="B3" s="11" t="s">
        <v>1905</v>
      </c>
      <c r="C3" s="12"/>
    </row>
    <row r="5" spans="1:7" ht="60" x14ac:dyDescent="0.25">
      <c r="A5" s="13" t="s">
        <v>0</v>
      </c>
      <c r="B5" s="13" t="s">
        <v>422</v>
      </c>
      <c r="C5" s="14" t="s">
        <v>1907</v>
      </c>
      <c r="D5" s="14" t="s">
        <v>1906</v>
      </c>
      <c r="E5" s="14" t="s">
        <v>423</v>
      </c>
      <c r="F5" s="14" t="s">
        <v>424</v>
      </c>
      <c r="G5" s="14" t="s">
        <v>425</v>
      </c>
    </row>
    <row r="6" spans="1:7" ht="81" customHeight="1" x14ac:dyDescent="0.25">
      <c r="A6" s="15">
        <v>1</v>
      </c>
      <c r="B6" s="231" t="s">
        <v>1950</v>
      </c>
      <c r="C6" s="16" t="s">
        <v>1932</v>
      </c>
      <c r="D6" s="115">
        <v>33000</v>
      </c>
      <c r="E6" s="15" t="s">
        <v>433</v>
      </c>
      <c r="F6" s="17" t="s">
        <v>428</v>
      </c>
      <c r="G6" s="17" t="s">
        <v>686</v>
      </c>
    </row>
    <row r="7" spans="1:7" ht="75" x14ac:dyDescent="0.25">
      <c r="A7" s="15">
        <v>2</v>
      </c>
      <c r="B7" s="232"/>
      <c r="C7" s="18" t="s">
        <v>1933</v>
      </c>
      <c r="D7" s="115">
        <v>40000</v>
      </c>
      <c r="E7" s="15" t="s">
        <v>433</v>
      </c>
      <c r="F7" s="17" t="s">
        <v>428</v>
      </c>
      <c r="G7" s="17" t="s">
        <v>686</v>
      </c>
    </row>
    <row r="8" spans="1:7" ht="75" x14ac:dyDescent="0.25">
      <c r="A8" s="15">
        <v>3</v>
      </c>
      <c r="B8" s="232"/>
      <c r="C8" s="18" t="s">
        <v>447</v>
      </c>
      <c r="D8" s="115">
        <v>50000</v>
      </c>
      <c r="E8" s="15" t="s">
        <v>433</v>
      </c>
      <c r="F8" s="17" t="s">
        <v>428</v>
      </c>
      <c r="G8" s="17" t="s">
        <v>686</v>
      </c>
    </row>
    <row r="9" spans="1:7" ht="75" x14ac:dyDescent="0.25">
      <c r="A9" s="15">
        <v>4</v>
      </c>
      <c r="B9" s="232"/>
      <c r="C9" s="18" t="s">
        <v>677</v>
      </c>
      <c r="D9" s="115">
        <v>60000</v>
      </c>
      <c r="E9" s="15" t="s">
        <v>433</v>
      </c>
      <c r="F9" s="17" t="s">
        <v>428</v>
      </c>
      <c r="G9" s="17" t="s">
        <v>686</v>
      </c>
    </row>
    <row r="10" spans="1:7" ht="75" x14ac:dyDescent="0.25">
      <c r="A10" s="15">
        <v>5</v>
      </c>
      <c r="B10" s="232"/>
      <c r="C10" s="16" t="s">
        <v>1934</v>
      </c>
      <c r="D10" s="115">
        <v>27000</v>
      </c>
      <c r="E10" s="15" t="s">
        <v>433</v>
      </c>
      <c r="F10" s="17" t="s">
        <v>428</v>
      </c>
      <c r="G10" s="17" t="s">
        <v>686</v>
      </c>
    </row>
    <row r="11" spans="1:7" ht="75" x14ac:dyDescent="0.25">
      <c r="A11" s="15">
        <v>6</v>
      </c>
      <c r="B11" s="232"/>
      <c r="C11" s="18" t="s">
        <v>450</v>
      </c>
      <c r="D11" s="115">
        <v>27000</v>
      </c>
      <c r="E11" s="15" t="s">
        <v>433</v>
      </c>
      <c r="F11" s="17" t="s">
        <v>428</v>
      </c>
      <c r="G11" s="17" t="s">
        <v>686</v>
      </c>
    </row>
    <row r="12" spans="1:7" ht="60" x14ac:dyDescent="0.25">
      <c r="A12" s="15">
        <v>7</v>
      </c>
      <c r="B12" s="232"/>
      <c r="C12" s="18" t="s">
        <v>451</v>
      </c>
      <c r="D12" s="115">
        <v>27000</v>
      </c>
      <c r="E12" s="15" t="s">
        <v>433</v>
      </c>
      <c r="F12" s="17" t="s">
        <v>429</v>
      </c>
      <c r="G12" s="17" t="s">
        <v>686</v>
      </c>
    </row>
    <row r="13" spans="1:7" ht="113.45" customHeight="1" x14ac:dyDescent="0.25">
      <c r="A13" s="15">
        <v>8</v>
      </c>
      <c r="B13" s="232"/>
      <c r="C13" s="18" t="s">
        <v>452</v>
      </c>
      <c r="D13" s="115">
        <v>21000</v>
      </c>
      <c r="E13" s="15" t="s">
        <v>433</v>
      </c>
      <c r="F13" s="17" t="s">
        <v>430</v>
      </c>
      <c r="G13" s="17" t="s">
        <v>686</v>
      </c>
    </row>
    <row r="14" spans="1:7" ht="75" x14ac:dyDescent="0.25">
      <c r="A14" s="15">
        <v>9</v>
      </c>
      <c r="B14" s="152" t="s">
        <v>394</v>
      </c>
      <c r="C14" s="18" t="s">
        <v>453</v>
      </c>
      <c r="D14" s="154" t="s">
        <v>1937</v>
      </c>
      <c r="E14" s="15" t="s">
        <v>45</v>
      </c>
      <c r="F14" s="17" t="s">
        <v>428</v>
      </c>
      <c r="G14" s="17" t="s">
        <v>426</v>
      </c>
    </row>
    <row r="15" spans="1:7" ht="64.900000000000006" customHeight="1" x14ac:dyDescent="0.25">
      <c r="A15" s="15">
        <v>10</v>
      </c>
      <c r="B15" s="177" t="s">
        <v>442</v>
      </c>
      <c r="C15" s="122" t="s">
        <v>454</v>
      </c>
      <c r="D15" s="17" t="s">
        <v>440</v>
      </c>
      <c r="E15" s="15" t="s">
        <v>433</v>
      </c>
      <c r="F15" s="17" t="s">
        <v>431</v>
      </c>
      <c r="G15" s="17" t="s">
        <v>426</v>
      </c>
    </row>
    <row r="16" spans="1:7" ht="141.75" customHeight="1" x14ac:dyDescent="0.25">
      <c r="A16" s="123">
        <v>11</v>
      </c>
      <c r="B16" s="178" t="s">
        <v>443</v>
      </c>
      <c r="C16" s="124" t="s">
        <v>455</v>
      </c>
      <c r="D16" s="155" t="s">
        <v>441</v>
      </c>
      <c r="E16" s="17" t="s">
        <v>434</v>
      </c>
      <c r="F16" s="17"/>
      <c r="G16" s="15"/>
    </row>
    <row r="17" spans="1:7" s="197" customFormat="1" ht="90" x14ac:dyDescent="0.25">
      <c r="A17" s="105">
        <v>12</v>
      </c>
      <c r="B17" s="233" t="s">
        <v>1</v>
      </c>
      <c r="C17" s="207" t="s">
        <v>456</v>
      </c>
      <c r="D17" s="115">
        <v>1300</v>
      </c>
      <c r="E17" s="105" t="s">
        <v>433</v>
      </c>
      <c r="F17" s="129" t="s">
        <v>671</v>
      </c>
      <c r="G17" s="129" t="s">
        <v>427</v>
      </c>
    </row>
    <row r="18" spans="1:7" s="197" customFormat="1" ht="90" x14ac:dyDescent="0.25">
      <c r="A18" s="123">
        <v>13</v>
      </c>
      <c r="B18" s="233"/>
      <c r="C18" s="207" t="s">
        <v>1926</v>
      </c>
      <c r="D18" s="115">
        <v>200</v>
      </c>
      <c r="E18" s="105" t="s">
        <v>433</v>
      </c>
      <c r="F18" s="129" t="s">
        <v>671</v>
      </c>
      <c r="G18" s="129" t="s">
        <v>427</v>
      </c>
    </row>
    <row r="19" spans="1:7" s="197" customFormat="1" ht="90" x14ac:dyDescent="0.25">
      <c r="A19" s="105">
        <v>14</v>
      </c>
      <c r="B19" s="233"/>
      <c r="C19" s="207" t="s">
        <v>457</v>
      </c>
      <c r="D19" s="115">
        <v>21000</v>
      </c>
      <c r="E19" s="105" t="s">
        <v>433</v>
      </c>
      <c r="F19" s="129" t="s">
        <v>672</v>
      </c>
      <c r="G19" s="129" t="s">
        <v>427</v>
      </c>
    </row>
    <row r="20" spans="1:7" s="197" customFormat="1" ht="90" x14ac:dyDescent="0.25">
      <c r="A20" s="123">
        <v>15</v>
      </c>
      <c r="B20" s="233"/>
      <c r="C20" s="196" t="s">
        <v>1877</v>
      </c>
      <c r="D20" s="115">
        <v>1300</v>
      </c>
      <c r="E20" s="105" t="s">
        <v>433</v>
      </c>
      <c r="F20" s="129" t="s">
        <v>671</v>
      </c>
      <c r="G20" s="129" t="s">
        <v>427</v>
      </c>
    </row>
    <row r="21" spans="1:7" s="197" customFormat="1" ht="90" x14ac:dyDescent="0.25">
      <c r="A21" s="105">
        <v>16</v>
      </c>
      <c r="B21" s="233"/>
      <c r="C21" s="208" t="s">
        <v>824</v>
      </c>
      <c r="D21" s="115">
        <v>7000</v>
      </c>
      <c r="E21" s="105" t="s">
        <v>433</v>
      </c>
      <c r="F21" s="129" t="s">
        <v>673</v>
      </c>
      <c r="G21" s="129" t="s">
        <v>427</v>
      </c>
    </row>
    <row r="22" spans="1:7" s="197" customFormat="1" ht="90" x14ac:dyDescent="0.25">
      <c r="A22" s="123">
        <v>17</v>
      </c>
      <c r="B22" s="233"/>
      <c r="C22" s="208" t="s">
        <v>825</v>
      </c>
      <c r="D22" s="115">
        <v>3000</v>
      </c>
      <c r="E22" s="105" t="s">
        <v>433</v>
      </c>
      <c r="F22" s="129" t="s">
        <v>673</v>
      </c>
      <c r="G22" s="129" t="s">
        <v>427</v>
      </c>
    </row>
    <row r="23" spans="1:7" s="197" customFormat="1" ht="60" x14ac:dyDescent="0.25">
      <c r="A23" s="105">
        <v>18</v>
      </c>
      <c r="B23" s="233"/>
      <c r="C23" s="208" t="s">
        <v>774</v>
      </c>
      <c r="D23" s="209" t="s">
        <v>1834</v>
      </c>
      <c r="E23" s="105" t="s">
        <v>433</v>
      </c>
      <c r="F23" s="129"/>
      <c r="G23" s="105"/>
    </row>
    <row r="24" spans="1:7" s="197" customFormat="1" ht="30" x14ac:dyDescent="0.25">
      <c r="A24" s="123">
        <v>19</v>
      </c>
      <c r="B24" s="15" t="s">
        <v>1818</v>
      </c>
      <c r="C24" s="208" t="s">
        <v>1817</v>
      </c>
      <c r="D24" s="210" t="s">
        <v>441</v>
      </c>
      <c r="E24" s="105"/>
      <c r="F24" s="129"/>
      <c r="G24" s="105"/>
    </row>
    <row r="25" spans="1:7" x14ac:dyDescent="0.25">
      <c r="A25" s="105">
        <v>20</v>
      </c>
      <c r="B25" s="195" t="s">
        <v>862</v>
      </c>
      <c r="C25" s="21" t="s">
        <v>458</v>
      </c>
      <c r="D25" s="115">
        <v>2700000</v>
      </c>
      <c r="E25" s="15" t="s">
        <v>435</v>
      </c>
      <c r="F25" s="15" t="s">
        <v>670</v>
      </c>
      <c r="G25" s="15"/>
    </row>
    <row r="26" spans="1:7" x14ac:dyDescent="0.25">
      <c r="A26" s="123">
        <v>21</v>
      </c>
      <c r="B26" s="195" t="s">
        <v>862</v>
      </c>
      <c r="C26" s="21" t="s">
        <v>459</v>
      </c>
      <c r="D26" s="115">
        <v>3250000</v>
      </c>
      <c r="E26" s="15" t="s">
        <v>435</v>
      </c>
      <c r="F26" s="15" t="s">
        <v>670</v>
      </c>
      <c r="G26" s="15"/>
    </row>
    <row r="27" spans="1:7" ht="281.25" customHeight="1" x14ac:dyDescent="0.25">
      <c r="A27" s="105">
        <v>22</v>
      </c>
      <c r="B27" s="15" t="s">
        <v>863</v>
      </c>
      <c r="C27" s="19" t="s">
        <v>460</v>
      </c>
      <c r="D27" s="115">
        <v>54000</v>
      </c>
      <c r="E27" s="15" t="s">
        <v>436</v>
      </c>
      <c r="F27" s="17" t="s">
        <v>674</v>
      </c>
      <c r="G27" s="17" t="s">
        <v>1879</v>
      </c>
    </row>
    <row r="28" spans="1:7" s="197" customFormat="1" ht="195" x14ac:dyDescent="0.25">
      <c r="A28" s="123">
        <v>23</v>
      </c>
      <c r="B28" s="195" t="s">
        <v>864</v>
      </c>
      <c r="C28" s="196" t="s">
        <v>1819</v>
      </c>
      <c r="D28" s="115">
        <v>54000</v>
      </c>
      <c r="E28" s="15" t="s">
        <v>436</v>
      </c>
      <c r="F28" s="17" t="s">
        <v>674</v>
      </c>
      <c r="G28" s="17" t="s">
        <v>1958</v>
      </c>
    </row>
    <row r="29" spans="1:7" ht="120" x14ac:dyDescent="0.25">
      <c r="A29" s="105">
        <v>24</v>
      </c>
      <c r="B29" s="195" t="s">
        <v>444</v>
      </c>
      <c r="C29" s="18" t="s">
        <v>461</v>
      </c>
      <c r="D29" s="115">
        <v>7000</v>
      </c>
      <c r="E29" s="15" t="s">
        <v>437</v>
      </c>
      <c r="F29" s="17" t="s">
        <v>675</v>
      </c>
      <c r="G29" s="17" t="s">
        <v>1985</v>
      </c>
    </row>
    <row r="30" spans="1:7" ht="120" x14ac:dyDescent="0.25">
      <c r="A30" s="123">
        <v>25</v>
      </c>
      <c r="B30" s="195" t="s">
        <v>851</v>
      </c>
      <c r="C30" s="22" t="s">
        <v>852</v>
      </c>
      <c r="D30" s="115">
        <v>7000</v>
      </c>
      <c r="E30" s="15" t="s">
        <v>855</v>
      </c>
      <c r="F30" s="17" t="s">
        <v>853</v>
      </c>
      <c r="G30" s="17" t="s">
        <v>1829</v>
      </c>
    </row>
    <row r="31" spans="1:7" ht="105" x14ac:dyDescent="0.25">
      <c r="A31" s="105">
        <v>26</v>
      </c>
      <c r="B31" s="7" t="s">
        <v>445</v>
      </c>
      <c r="C31" s="153" t="s">
        <v>688</v>
      </c>
      <c r="D31" s="115">
        <v>13</v>
      </c>
      <c r="E31" s="17" t="s">
        <v>438</v>
      </c>
      <c r="F31" s="17" t="s">
        <v>676</v>
      </c>
      <c r="G31" s="17" t="s">
        <v>1881</v>
      </c>
    </row>
    <row r="32" spans="1:7" ht="45" x14ac:dyDescent="0.25">
      <c r="A32" s="123">
        <v>27</v>
      </c>
      <c r="B32" s="15" t="s">
        <v>2</v>
      </c>
      <c r="C32" s="23" t="s">
        <v>462</v>
      </c>
      <c r="D32" s="115">
        <v>2000</v>
      </c>
      <c r="E32" s="15" t="s">
        <v>3</v>
      </c>
      <c r="F32" s="17" t="s">
        <v>1880</v>
      </c>
      <c r="G32" s="15"/>
    </row>
    <row r="33" spans="1:7" ht="45" x14ac:dyDescent="0.25">
      <c r="A33" s="105">
        <v>28</v>
      </c>
      <c r="B33" s="195"/>
      <c r="C33" s="18" t="s">
        <v>463</v>
      </c>
      <c r="D33" s="115">
        <v>21000</v>
      </c>
      <c r="E33" s="17" t="s">
        <v>439</v>
      </c>
      <c r="F33" s="17" t="s">
        <v>432</v>
      </c>
      <c r="G33" s="15"/>
    </row>
    <row r="34" spans="1:7" ht="30" x14ac:dyDescent="0.25">
      <c r="A34" s="123">
        <v>29</v>
      </c>
      <c r="B34" s="179" t="s">
        <v>1940</v>
      </c>
      <c r="C34" s="124" t="s">
        <v>1948</v>
      </c>
      <c r="D34" s="217">
        <v>0.02</v>
      </c>
      <c r="E34" s="17" t="s">
        <v>1949</v>
      </c>
      <c r="F34" s="17"/>
      <c r="G34" s="15"/>
    </row>
    <row r="35" spans="1:7" ht="30" x14ac:dyDescent="0.25">
      <c r="A35" s="123">
        <v>30</v>
      </c>
      <c r="B35" s="179" t="s">
        <v>656</v>
      </c>
      <c r="C35" s="124" t="s">
        <v>657</v>
      </c>
      <c r="D35" s="154" t="s">
        <v>668</v>
      </c>
      <c r="E35" s="17" t="s">
        <v>669</v>
      </c>
      <c r="F35" s="17"/>
      <c r="G35" s="15"/>
    </row>
    <row r="36" spans="1:7" ht="120" x14ac:dyDescent="0.25">
      <c r="A36" s="105">
        <v>31</v>
      </c>
      <c r="B36" s="24" t="s">
        <v>446</v>
      </c>
      <c r="C36" s="25" t="s">
        <v>464</v>
      </c>
      <c r="D36" s="116" t="s">
        <v>465</v>
      </c>
      <c r="E36" s="17"/>
      <c r="F36" s="17" t="s">
        <v>655</v>
      </c>
      <c r="G36" s="15"/>
    </row>
    <row r="41" spans="1:7" x14ac:dyDescent="0.25">
      <c r="A41" s="142" t="s">
        <v>466</v>
      </c>
      <c r="C41" s="7" t="s">
        <v>4</v>
      </c>
      <c r="D41" s="114" t="s">
        <v>469</v>
      </c>
    </row>
    <row r="45" spans="1:7" x14ac:dyDescent="0.25">
      <c r="A45" s="142" t="s">
        <v>467</v>
      </c>
      <c r="C45" s="7" t="s">
        <v>4</v>
      </c>
      <c r="D45" s="7" t="s">
        <v>468</v>
      </c>
    </row>
  </sheetData>
  <mergeCells count="2">
    <mergeCell ref="B6:B13"/>
    <mergeCell ref="B17:B23"/>
  </mergeCells>
  <hyperlinks>
    <hyperlink ref="B15" location="КАСА!A1" display="КАСА" xr:uid="{00000000-0004-0000-0000-000000000000}"/>
    <hyperlink ref="B16" location="АКЦІЇ!A1" display="АКЦІЇ" xr:uid="{00000000-0004-0000-0000-000001000000}"/>
    <hyperlink ref="B14" location="'ДМП Coffe Point'!A1" display="ДМП Coffe Point" xr:uid="{00000000-0004-0000-0000-000002000000}"/>
    <hyperlink ref="B29" location="'Відео реклама'!A1" display="Відео Реклама" xr:uid="{00000000-0004-0000-0000-000003000000}"/>
    <hyperlink ref="B33" location="'Промо-Звіти'!A1" display="Звіти" xr:uid="{00000000-0004-0000-0000-000004000000}"/>
    <hyperlink ref="D16" location="'Вартість Акцій'!A1" display="За посиланням" xr:uid="{00000000-0004-0000-0000-000005000000}"/>
    <hyperlink ref="B6:B13" location="ДМП!A1" display="Дадаткрві місця продажу (ДМП)" xr:uid="{00000000-0004-0000-0000-000006000000}"/>
    <hyperlink ref="B35" location="CRM!A1" display="Персональна комунікація з клієнтом" xr:uid="{00000000-0004-0000-0000-000007000000}"/>
    <hyperlink ref="B30" location="'Реклама на КСО'!A1" display="Реклама на КСО" xr:uid="{00000000-0004-0000-0000-000008000000}"/>
    <hyperlink ref="B17:B23" location="'Реклама та ПОС'!A1" display="POS" xr:uid="{00000000-0004-0000-0000-000009000000}"/>
    <hyperlink ref="D24" location="Новинка!A1" display="За посиланням" xr:uid="{00000000-0004-0000-0000-00000A000000}"/>
    <hyperlink ref="B28" location="CRM!A1" display="Реклама в мобільному застосунку НОВУС" xr:uid="{00000000-0004-0000-0000-00000B000000}"/>
    <hyperlink ref="B25" location="'Реклама та ПОС'!A1" display="Реклама на пакетах" xr:uid="{00000000-0004-0000-0000-00000C000000}"/>
    <hyperlink ref="B26" location="'Реклама та ПОС'!A1" display="Реклама на пакетах" xr:uid="{00000000-0004-0000-0000-00000D000000}"/>
    <hyperlink ref="B34" location="'Онлайн продажі'!A1" display="Просування продажів ОНЛАЙН" xr:uid="{00000000-0004-0000-0000-00000E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2:G128"/>
  <sheetViews>
    <sheetView zoomScale="85" zoomScaleNormal="85" workbookViewId="0">
      <selection activeCell="N24" sqref="N24"/>
    </sheetView>
  </sheetViews>
  <sheetFormatPr defaultRowHeight="15" x14ac:dyDescent="0.25"/>
  <cols>
    <col min="1" max="1" width="27" customWidth="1"/>
    <col min="2" max="2" width="30.28515625" customWidth="1"/>
    <col min="3" max="3" width="28.140625" customWidth="1"/>
  </cols>
  <sheetData>
    <row r="2" spans="1:7" ht="18.75" x14ac:dyDescent="0.3">
      <c r="B2" s="149" t="s">
        <v>587</v>
      </c>
    </row>
    <row r="4" spans="1:7" x14ac:dyDescent="0.25">
      <c r="A4" t="s">
        <v>588</v>
      </c>
    </row>
    <row r="6" spans="1:7" x14ac:dyDescent="0.25">
      <c r="A6">
        <v>1</v>
      </c>
      <c r="B6" t="s">
        <v>828</v>
      </c>
    </row>
    <row r="8" spans="1:7" x14ac:dyDescent="0.25">
      <c r="A8">
        <v>2</v>
      </c>
      <c r="B8" t="s">
        <v>589</v>
      </c>
    </row>
    <row r="10" spans="1:7" x14ac:dyDescent="0.25">
      <c r="A10">
        <v>3</v>
      </c>
      <c r="B10" t="s">
        <v>1916</v>
      </c>
      <c r="D10" s="148" t="s">
        <v>687</v>
      </c>
      <c r="G10" s="148" t="s">
        <v>1915</v>
      </c>
    </row>
    <row r="12" spans="1:7" x14ac:dyDescent="0.25">
      <c r="A12">
        <v>4</v>
      </c>
      <c r="B12" t="s">
        <v>599</v>
      </c>
    </row>
    <row r="14" spans="1:7" x14ac:dyDescent="0.25">
      <c r="B14" s="40" t="s">
        <v>590</v>
      </c>
    </row>
    <row r="16" spans="1:7" x14ac:dyDescent="0.25">
      <c r="A16" s="146" t="s">
        <v>591</v>
      </c>
      <c r="B16" s="146" t="s">
        <v>592</v>
      </c>
      <c r="C16" s="146" t="s">
        <v>425</v>
      </c>
    </row>
    <row r="17" spans="1:3" x14ac:dyDescent="0.25">
      <c r="A17" s="4" t="s">
        <v>393</v>
      </c>
      <c r="B17" s="4" t="s">
        <v>597</v>
      </c>
      <c r="C17" s="5"/>
    </row>
    <row r="18" spans="1:3" x14ac:dyDescent="0.25">
      <c r="A18" s="4" t="s">
        <v>593</v>
      </c>
      <c r="B18" s="4" t="s">
        <v>598</v>
      </c>
      <c r="C18" s="5" t="s">
        <v>649</v>
      </c>
    </row>
    <row r="19" spans="1:3" ht="45" x14ac:dyDescent="0.25">
      <c r="A19" s="4" t="s">
        <v>594</v>
      </c>
      <c r="B19" s="4" t="s">
        <v>651</v>
      </c>
      <c r="C19" s="151" t="s">
        <v>601</v>
      </c>
    </row>
    <row r="20" spans="1:3" x14ac:dyDescent="0.25">
      <c r="A20" s="4" t="s">
        <v>595</v>
      </c>
      <c r="B20" s="4" t="s">
        <v>600</v>
      </c>
      <c r="C20" s="5"/>
    </row>
    <row r="21" spans="1:3" ht="45" x14ac:dyDescent="0.25">
      <c r="A21" s="119" t="s">
        <v>596</v>
      </c>
      <c r="B21" s="4" t="s">
        <v>1909</v>
      </c>
      <c r="C21" s="151" t="s">
        <v>650</v>
      </c>
    </row>
    <row r="22" spans="1:3" x14ac:dyDescent="0.25">
      <c r="A22" s="40"/>
      <c r="C22" s="189"/>
    </row>
    <row r="23" spans="1:3" x14ac:dyDescent="0.25">
      <c r="A23" s="190" t="s">
        <v>584</v>
      </c>
      <c r="C23" s="189"/>
    </row>
    <row r="24" spans="1:3" x14ac:dyDescent="0.25">
      <c r="A24" s="40"/>
      <c r="C24" s="189"/>
    </row>
    <row r="25" spans="1:3" ht="18.75" x14ac:dyDescent="0.3">
      <c r="A25" s="40" t="s">
        <v>818</v>
      </c>
      <c r="C25" s="189"/>
    </row>
    <row r="26" spans="1:3" x14ac:dyDescent="0.25">
      <c r="A26" s="40"/>
      <c r="C26" s="189"/>
    </row>
    <row r="28" spans="1:3" ht="18.75" x14ac:dyDescent="0.3">
      <c r="A28" s="149" t="s">
        <v>605</v>
      </c>
    </row>
    <row r="30" spans="1:3" x14ac:dyDescent="0.25">
      <c r="A30" s="146" t="s">
        <v>602</v>
      </c>
      <c r="B30" s="146" t="s">
        <v>652</v>
      </c>
    </row>
    <row r="31" spans="1:3" ht="180" x14ac:dyDescent="0.25">
      <c r="A31" s="78" t="s">
        <v>391</v>
      </c>
      <c r="B31" s="147" t="s">
        <v>653</v>
      </c>
    </row>
    <row r="32" spans="1:3" x14ac:dyDescent="0.25">
      <c r="A32" s="114"/>
      <c r="B32" s="150"/>
    </row>
    <row r="34" spans="1:3" ht="18.75" x14ac:dyDescent="0.3">
      <c r="A34" s="149" t="s">
        <v>603</v>
      </c>
    </row>
    <row r="35" spans="1:3" ht="18.75" x14ac:dyDescent="0.3">
      <c r="A35" s="149"/>
    </row>
    <row r="36" spans="1:3" x14ac:dyDescent="0.25">
      <c r="A36" s="40" t="s">
        <v>1914</v>
      </c>
      <c r="B36" s="40" t="s">
        <v>604</v>
      </c>
      <c r="C36" s="169">
        <f>58*7000</f>
        <v>406000</v>
      </c>
    </row>
    <row r="37" spans="1:3" x14ac:dyDescent="0.25">
      <c r="A37" s="185" t="s">
        <v>392</v>
      </c>
      <c r="B37" s="186" t="s">
        <v>678</v>
      </c>
      <c r="C37" s="186" t="s">
        <v>679</v>
      </c>
    </row>
    <row r="38" spans="1:3" x14ac:dyDescent="0.25">
      <c r="A38" s="216">
        <v>1031</v>
      </c>
      <c r="B38" s="187">
        <v>7</v>
      </c>
      <c r="C38" s="187">
        <v>11</v>
      </c>
    </row>
    <row r="39" spans="1:3" x14ac:dyDescent="0.25">
      <c r="A39" s="216">
        <v>1034</v>
      </c>
      <c r="B39" s="145">
        <v>1</v>
      </c>
      <c r="C39" s="145"/>
    </row>
    <row r="40" spans="1:3" x14ac:dyDescent="0.25">
      <c r="A40" s="216">
        <v>1036</v>
      </c>
      <c r="B40" s="187">
        <v>2</v>
      </c>
      <c r="C40" s="187">
        <v>8</v>
      </c>
    </row>
    <row r="41" spans="1:3" x14ac:dyDescent="0.25">
      <c r="A41" s="216">
        <v>1038</v>
      </c>
      <c r="B41" s="187">
        <v>1</v>
      </c>
      <c r="C41" s="187">
        <v>7</v>
      </c>
    </row>
    <row r="42" spans="1:3" x14ac:dyDescent="0.25">
      <c r="A42" s="216">
        <v>1039</v>
      </c>
      <c r="B42" s="187">
        <v>1</v>
      </c>
      <c r="C42" s="187">
        <v>6</v>
      </c>
    </row>
    <row r="43" spans="1:3" x14ac:dyDescent="0.25">
      <c r="A43" s="216">
        <v>1040</v>
      </c>
      <c r="B43" s="187">
        <v>1</v>
      </c>
      <c r="C43" s="187">
        <v>6</v>
      </c>
    </row>
    <row r="44" spans="1:3" x14ac:dyDescent="0.25">
      <c r="A44" s="216">
        <v>1050</v>
      </c>
      <c r="B44" s="187"/>
      <c r="C44" s="187">
        <v>7</v>
      </c>
    </row>
    <row r="45" spans="1:3" x14ac:dyDescent="0.25">
      <c r="A45" s="216">
        <v>1052</v>
      </c>
      <c r="B45" s="145">
        <v>3</v>
      </c>
      <c r="C45" s="145">
        <v>7</v>
      </c>
    </row>
    <row r="46" spans="1:3" x14ac:dyDescent="0.25">
      <c r="A46" s="216">
        <v>1054</v>
      </c>
      <c r="B46" s="145">
        <v>2</v>
      </c>
      <c r="C46" s="145">
        <v>5</v>
      </c>
    </row>
    <row r="47" spans="1:3" x14ac:dyDescent="0.25">
      <c r="A47" s="216">
        <v>1056</v>
      </c>
      <c r="B47" s="187">
        <v>1</v>
      </c>
      <c r="C47" s="187">
        <v>6</v>
      </c>
    </row>
    <row r="48" spans="1:3" x14ac:dyDescent="0.25">
      <c r="A48" s="216">
        <v>1070</v>
      </c>
      <c r="B48" s="187">
        <v>3</v>
      </c>
      <c r="C48" s="187">
        <v>7</v>
      </c>
    </row>
    <row r="49" spans="1:3" x14ac:dyDescent="0.25">
      <c r="A49" s="216">
        <v>1075</v>
      </c>
      <c r="B49" s="187">
        <v>1</v>
      </c>
      <c r="C49" s="187">
        <v>6</v>
      </c>
    </row>
    <row r="50" spans="1:3" x14ac:dyDescent="0.25">
      <c r="A50" s="216">
        <v>1075</v>
      </c>
      <c r="B50" s="145">
        <v>1</v>
      </c>
      <c r="C50" s="145">
        <v>6</v>
      </c>
    </row>
    <row r="51" spans="1:3" x14ac:dyDescent="0.25">
      <c r="A51" s="216">
        <v>1076</v>
      </c>
      <c r="B51" s="187"/>
      <c r="C51" s="187">
        <v>6</v>
      </c>
    </row>
    <row r="52" spans="1:3" x14ac:dyDescent="0.25">
      <c r="A52" s="216">
        <v>1077</v>
      </c>
      <c r="B52" s="145">
        <v>2</v>
      </c>
      <c r="C52" s="145">
        <v>7</v>
      </c>
    </row>
    <row r="53" spans="1:3" x14ac:dyDescent="0.25">
      <c r="A53" s="216">
        <v>1078</v>
      </c>
      <c r="B53" s="187">
        <v>1</v>
      </c>
      <c r="C53" s="187">
        <v>6</v>
      </c>
    </row>
    <row r="54" spans="1:3" x14ac:dyDescent="0.25">
      <c r="A54" s="216">
        <v>1087</v>
      </c>
      <c r="B54" s="119"/>
      <c r="C54" s="187">
        <v>6</v>
      </c>
    </row>
    <row r="55" spans="1:3" x14ac:dyDescent="0.25">
      <c r="A55" s="216">
        <v>1088</v>
      </c>
      <c r="B55" s="145">
        <v>1</v>
      </c>
      <c r="C55" s="145"/>
    </row>
    <row r="56" spans="1:3" x14ac:dyDescent="0.25">
      <c r="A56" s="216">
        <v>1093</v>
      </c>
      <c r="B56" s="187"/>
      <c r="C56" s="187">
        <v>6</v>
      </c>
    </row>
    <row r="57" spans="1:3" x14ac:dyDescent="0.25">
      <c r="A57" s="216">
        <v>1097</v>
      </c>
      <c r="B57" s="187">
        <v>1</v>
      </c>
      <c r="C57" s="187">
        <v>8</v>
      </c>
    </row>
    <row r="58" spans="1:3" x14ac:dyDescent="0.25">
      <c r="A58" s="216">
        <v>1098</v>
      </c>
      <c r="B58" s="187"/>
      <c r="C58" s="187">
        <v>6</v>
      </c>
    </row>
    <row r="59" spans="1:3" x14ac:dyDescent="0.25">
      <c r="A59" s="216">
        <v>1103</v>
      </c>
      <c r="B59" s="187">
        <v>7</v>
      </c>
      <c r="C59" s="187"/>
    </row>
    <row r="60" spans="1:3" x14ac:dyDescent="0.25">
      <c r="A60" s="216">
        <v>1104</v>
      </c>
      <c r="B60" s="145">
        <v>2</v>
      </c>
      <c r="C60" s="145">
        <v>6</v>
      </c>
    </row>
    <row r="61" spans="1:3" x14ac:dyDescent="0.25">
      <c r="A61" s="216">
        <v>1105</v>
      </c>
      <c r="B61" s="187">
        <v>2</v>
      </c>
      <c r="C61" s="187">
        <v>8</v>
      </c>
    </row>
    <row r="62" spans="1:3" x14ac:dyDescent="0.25">
      <c r="A62" s="216">
        <v>1106</v>
      </c>
      <c r="B62" s="187">
        <v>1</v>
      </c>
      <c r="C62" s="187">
        <v>7</v>
      </c>
    </row>
    <row r="63" spans="1:3" x14ac:dyDescent="0.25">
      <c r="A63" s="216">
        <v>1107</v>
      </c>
      <c r="B63" s="187">
        <v>1</v>
      </c>
      <c r="C63" s="187">
        <v>5</v>
      </c>
    </row>
    <row r="64" spans="1:3" x14ac:dyDescent="0.25">
      <c r="A64" s="216">
        <v>1115</v>
      </c>
      <c r="B64" s="145"/>
      <c r="C64" s="145">
        <v>2</v>
      </c>
    </row>
    <row r="65" spans="1:3" x14ac:dyDescent="0.25">
      <c r="A65" s="216">
        <v>1117</v>
      </c>
      <c r="B65" s="187">
        <v>2</v>
      </c>
      <c r="C65" s="187"/>
    </row>
    <row r="66" spans="1:3" x14ac:dyDescent="0.25">
      <c r="A66" s="216">
        <v>1119</v>
      </c>
      <c r="B66" s="187">
        <v>3</v>
      </c>
      <c r="C66" s="187">
        <v>4</v>
      </c>
    </row>
    <row r="67" spans="1:3" x14ac:dyDescent="0.25">
      <c r="A67" s="216">
        <v>1131</v>
      </c>
      <c r="B67" s="145"/>
      <c r="C67" s="145">
        <v>4</v>
      </c>
    </row>
    <row r="68" spans="1:3" x14ac:dyDescent="0.25">
      <c r="A68" s="216">
        <v>1133</v>
      </c>
      <c r="B68" s="145"/>
      <c r="C68" s="145">
        <v>6</v>
      </c>
    </row>
    <row r="69" spans="1:3" x14ac:dyDescent="0.25">
      <c r="A69" s="216">
        <v>7012</v>
      </c>
      <c r="B69" s="187">
        <v>4</v>
      </c>
      <c r="C69" s="187"/>
    </row>
    <row r="70" spans="1:3" x14ac:dyDescent="0.25">
      <c r="A70" s="216">
        <v>7013</v>
      </c>
      <c r="B70" s="187">
        <v>3</v>
      </c>
      <c r="C70" s="187"/>
    </row>
    <row r="71" spans="1:3" x14ac:dyDescent="0.25">
      <c r="A71" s="216">
        <v>7014</v>
      </c>
      <c r="B71" s="187">
        <v>4</v>
      </c>
      <c r="C71" s="187"/>
    </row>
    <row r="72" spans="1:3" x14ac:dyDescent="0.25">
      <c r="A72" s="216">
        <v>7015</v>
      </c>
      <c r="B72" s="187">
        <v>3</v>
      </c>
      <c r="C72" s="187"/>
    </row>
    <row r="73" spans="1:3" x14ac:dyDescent="0.25">
      <c r="A73" s="216">
        <v>7016</v>
      </c>
      <c r="B73" s="187">
        <v>5</v>
      </c>
      <c r="C73" s="187"/>
    </row>
    <row r="74" spans="1:3" x14ac:dyDescent="0.25">
      <c r="A74" s="216">
        <v>7017</v>
      </c>
      <c r="B74" s="187">
        <v>5</v>
      </c>
      <c r="C74" s="187"/>
    </row>
    <row r="75" spans="1:3" x14ac:dyDescent="0.25">
      <c r="A75" s="216">
        <v>7018</v>
      </c>
      <c r="B75" s="187">
        <v>1</v>
      </c>
      <c r="C75" s="187">
        <v>3</v>
      </c>
    </row>
    <row r="76" spans="1:3" x14ac:dyDescent="0.25">
      <c r="A76" s="216">
        <v>7019</v>
      </c>
      <c r="B76" s="145">
        <v>6</v>
      </c>
      <c r="C76" s="145">
        <v>3</v>
      </c>
    </row>
    <row r="77" spans="1:3" x14ac:dyDescent="0.25">
      <c r="A77" s="216">
        <v>7020</v>
      </c>
      <c r="B77" s="187">
        <v>3</v>
      </c>
      <c r="C77" s="187"/>
    </row>
    <row r="78" spans="1:3" x14ac:dyDescent="0.25">
      <c r="A78" s="216">
        <v>7021</v>
      </c>
      <c r="B78" s="187">
        <v>4</v>
      </c>
      <c r="C78" s="187"/>
    </row>
    <row r="79" spans="1:3" x14ac:dyDescent="0.25">
      <c r="A79" s="216">
        <v>7022</v>
      </c>
      <c r="B79" s="187">
        <v>6</v>
      </c>
      <c r="C79" s="187"/>
    </row>
    <row r="80" spans="1:3" x14ac:dyDescent="0.25">
      <c r="A80" s="216">
        <v>7023</v>
      </c>
      <c r="B80" s="187">
        <v>3</v>
      </c>
      <c r="C80" s="187"/>
    </row>
    <row r="81" spans="1:3" x14ac:dyDescent="0.25">
      <c r="A81" s="216">
        <v>7024</v>
      </c>
      <c r="B81" s="187">
        <v>4</v>
      </c>
      <c r="C81" s="187"/>
    </row>
    <row r="82" spans="1:3" x14ac:dyDescent="0.25">
      <c r="A82" s="216">
        <v>7025</v>
      </c>
      <c r="B82" s="187">
        <v>4</v>
      </c>
      <c r="C82" s="187"/>
    </row>
    <row r="83" spans="1:3" x14ac:dyDescent="0.25">
      <c r="A83" s="216">
        <v>7027</v>
      </c>
      <c r="B83" s="187">
        <v>3</v>
      </c>
      <c r="C83" s="187"/>
    </row>
    <row r="84" spans="1:3" x14ac:dyDescent="0.25">
      <c r="A84" s="216">
        <v>7028</v>
      </c>
      <c r="B84" s="187">
        <v>2</v>
      </c>
      <c r="C84" s="187">
        <v>2</v>
      </c>
    </row>
    <row r="85" spans="1:3" x14ac:dyDescent="0.25">
      <c r="A85" s="216">
        <v>7029</v>
      </c>
      <c r="B85" s="187">
        <v>2</v>
      </c>
      <c r="C85" s="187"/>
    </row>
    <row r="86" spans="1:3" x14ac:dyDescent="0.25">
      <c r="A86" s="216">
        <v>7030</v>
      </c>
      <c r="B86" s="187"/>
      <c r="C86" s="187">
        <v>2</v>
      </c>
    </row>
    <row r="87" spans="1:3" x14ac:dyDescent="0.25">
      <c r="A87" s="216">
        <v>7031</v>
      </c>
      <c r="B87" s="187">
        <v>4</v>
      </c>
      <c r="C87" s="187"/>
    </row>
    <row r="88" spans="1:3" x14ac:dyDescent="0.25">
      <c r="A88" s="216">
        <v>7032</v>
      </c>
      <c r="B88" s="187">
        <v>2</v>
      </c>
      <c r="C88" s="187"/>
    </row>
    <row r="89" spans="1:3" x14ac:dyDescent="0.25">
      <c r="A89" s="216">
        <v>7033</v>
      </c>
      <c r="B89" s="187">
        <v>4</v>
      </c>
      <c r="C89" s="187"/>
    </row>
    <row r="90" spans="1:3" x14ac:dyDescent="0.25">
      <c r="A90" s="216">
        <v>7034</v>
      </c>
      <c r="B90" s="187">
        <v>3</v>
      </c>
      <c r="C90" s="187"/>
    </row>
    <row r="91" spans="1:3" x14ac:dyDescent="0.25">
      <c r="A91" s="216">
        <v>7035</v>
      </c>
      <c r="B91" s="187">
        <v>2</v>
      </c>
      <c r="C91" s="187"/>
    </row>
    <row r="92" spans="1:3" x14ac:dyDescent="0.25">
      <c r="A92" s="216">
        <v>7036</v>
      </c>
      <c r="B92" s="187">
        <v>8</v>
      </c>
      <c r="C92" s="187"/>
    </row>
    <row r="93" spans="1:3" x14ac:dyDescent="0.25">
      <c r="A93" s="216">
        <v>7037</v>
      </c>
      <c r="B93" s="187">
        <v>5</v>
      </c>
      <c r="C93" s="187"/>
    </row>
    <row r="94" spans="1:3" x14ac:dyDescent="0.25">
      <c r="A94" s="216">
        <v>7043</v>
      </c>
      <c r="B94" s="187">
        <v>3</v>
      </c>
      <c r="C94" s="187"/>
    </row>
    <row r="95" spans="1:3" x14ac:dyDescent="0.25">
      <c r="A95" s="216">
        <v>7046</v>
      </c>
      <c r="B95" s="187">
        <v>6</v>
      </c>
      <c r="C95" s="187"/>
    </row>
    <row r="96" spans="1:3" ht="14.25" customHeight="1" x14ac:dyDescent="0.25"/>
    <row r="97" spans="1:2" ht="18.75" x14ac:dyDescent="0.3">
      <c r="B97" s="191" t="s">
        <v>820</v>
      </c>
    </row>
    <row r="99" spans="1:2" x14ac:dyDescent="0.25">
      <c r="A99" t="s">
        <v>821</v>
      </c>
    </row>
    <row r="101" spans="1:2" x14ac:dyDescent="0.25">
      <c r="A101" t="s">
        <v>822</v>
      </c>
    </row>
    <row r="103" spans="1:2" x14ac:dyDescent="0.25">
      <c r="A103" t="s">
        <v>823</v>
      </c>
    </row>
    <row r="105" spans="1:2" x14ac:dyDescent="0.25">
      <c r="A105" s="185" t="s">
        <v>392</v>
      </c>
      <c r="B105" s="186" t="s">
        <v>678</v>
      </c>
    </row>
    <row r="106" spans="1:2" x14ac:dyDescent="0.25">
      <c r="A106" s="216">
        <v>1031</v>
      </c>
      <c r="B106" s="187">
        <v>2</v>
      </c>
    </row>
    <row r="107" spans="1:2" x14ac:dyDescent="0.25">
      <c r="A107" s="216">
        <v>1036</v>
      </c>
      <c r="B107" s="187">
        <v>2</v>
      </c>
    </row>
    <row r="108" spans="1:2" x14ac:dyDescent="0.25">
      <c r="A108" s="216">
        <v>1039</v>
      </c>
      <c r="B108" s="187">
        <v>1</v>
      </c>
    </row>
    <row r="109" spans="1:2" x14ac:dyDescent="0.25">
      <c r="A109" s="216">
        <v>1052</v>
      </c>
      <c r="B109" s="145">
        <v>2</v>
      </c>
    </row>
    <row r="110" spans="1:2" x14ac:dyDescent="0.25">
      <c r="A110" s="216">
        <v>1054</v>
      </c>
      <c r="B110" s="145">
        <v>2</v>
      </c>
    </row>
    <row r="111" spans="1:2" x14ac:dyDescent="0.25">
      <c r="A111" s="216">
        <v>1056</v>
      </c>
      <c r="B111" s="187">
        <v>1</v>
      </c>
    </row>
    <row r="112" spans="1:2" x14ac:dyDescent="0.25">
      <c r="A112" s="216">
        <v>1070</v>
      </c>
      <c r="B112" s="187">
        <v>2</v>
      </c>
    </row>
    <row r="113" spans="1:2" x14ac:dyDescent="0.25">
      <c r="A113" s="216">
        <v>1075</v>
      </c>
      <c r="B113" s="187">
        <v>1</v>
      </c>
    </row>
    <row r="114" spans="1:2" x14ac:dyDescent="0.25">
      <c r="A114" s="216">
        <v>1075</v>
      </c>
      <c r="B114" s="145">
        <v>1</v>
      </c>
    </row>
    <row r="115" spans="1:2" x14ac:dyDescent="0.25">
      <c r="A115" s="216">
        <v>1077</v>
      </c>
      <c r="B115" s="145">
        <v>1</v>
      </c>
    </row>
    <row r="116" spans="1:2" x14ac:dyDescent="0.25">
      <c r="A116" s="216">
        <v>1078</v>
      </c>
      <c r="B116" s="187">
        <v>1</v>
      </c>
    </row>
    <row r="117" spans="1:2" x14ac:dyDescent="0.25">
      <c r="A117" s="216">
        <v>1097</v>
      </c>
      <c r="B117" s="187">
        <v>1</v>
      </c>
    </row>
    <row r="118" spans="1:2" x14ac:dyDescent="0.25">
      <c r="A118" s="216">
        <v>1103</v>
      </c>
      <c r="B118" s="187">
        <v>2</v>
      </c>
    </row>
    <row r="119" spans="1:2" x14ac:dyDescent="0.25">
      <c r="A119" s="216">
        <v>1104</v>
      </c>
      <c r="B119" s="145">
        <v>2</v>
      </c>
    </row>
    <row r="120" spans="1:2" x14ac:dyDescent="0.25">
      <c r="A120" s="216">
        <v>1105</v>
      </c>
      <c r="B120" s="187">
        <v>1</v>
      </c>
    </row>
    <row r="121" spans="1:2" x14ac:dyDescent="0.25">
      <c r="A121" s="216">
        <v>1105</v>
      </c>
      <c r="B121" s="187">
        <v>1</v>
      </c>
    </row>
    <row r="122" spans="1:2" x14ac:dyDescent="0.25">
      <c r="A122" s="216">
        <v>1106</v>
      </c>
      <c r="B122" s="187">
        <v>1</v>
      </c>
    </row>
    <row r="123" spans="1:2" x14ac:dyDescent="0.25">
      <c r="A123" s="216">
        <v>1107</v>
      </c>
      <c r="B123" s="187">
        <v>1</v>
      </c>
    </row>
    <row r="124" spans="1:2" x14ac:dyDescent="0.25">
      <c r="A124" s="216">
        <v>1119</v>
      </c>
      <c r="B124" s="187">
        <v>1</v>
      </c>
    </row>
    <row r="125" spans="1:2" x14ac:dyDescent="0.25">
      <c r="A125" s="216">
        <v>7016</v>
      </c>
      <c r="B125" s="187">
        <v>2</v>
      </c>
    </row>
    <row r="126" spans="1:2" x14ac:dyDescent="0.25">
      <c r="A126" s="216">
        <v>7021</v>
      </c>
      <c r="B126" s="187">
        <v>2</v>
      </c>
    </row>
    <row r="127" spans="1:2" x14ac:dyDescent="0.25">
      <c r="A127" s="216">
        <v>7022</v>
      </c>
      <c r="B127" s="187">
        <v>2</v>
      </c>
    </row>
    <row r="128" spans="1:2" x14ac:dyDescent="0.25">
      <c r="A128" s="216">
        <v>7023</v>
      </c>
      <c r="B128" s="187">
        <v>1</v>
      </c>
    </row>
  </sheetData>
  <sortState xmlns:xlrd2="http://schemas.microsoft.com/office/spreadsheetml/2017/richdata2" ref="A38:C84">
    <sortCondition ref="A38"/>
  </sortState>
  <hyperlinks>
    <hyperlink ref="D10" r:id="rId1" xr:uid="{00000000-0004-0000-0900-000000000000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</sheetPr>
  <dimension ref="A2:H150"/>
  <sheetViews>
    <sheetView zoomScale="85" zoomScaleNormal="85" workbookViewId="0">
      <selection activeCell="O58" sqref="O58"/>
    </sheetView>
  </sheetViews>
  <sheetFormatPr defaultRowHeight="15" x14ac:dyDescent="0.25"/>
  <cols>
    <col min="1" max="1" width="29.7109375" customWidth="1"/>
    <col min="2" max="2" width="41" customWidth="1"/>
    <col min="3" max="3" width="28.140625" customWidth="1"/>
    <col min="5" max="5" width="10.28515625" bestFit="1" customWidth="1"/>
  </cols>
  <sheetData>
    <row r="2" spans="1:8" ht="18.75" x14ac:dyDescent="0.3">
      <c r="B2" s="149" t="s">
        <v>854</v>
      </c>
    </row>
    <row r="4" spans="1:8" ht="18.75" x14ac:dyDescent="0.3">
      <c r="A4" s="149" t="s">
        <v>827</v>
      </c>
    </row>
    <row r="6" spans="1:8" x14ac:dyDescent="0.25">
      <c r="A6">
        <v>1</v>
      </c>
      <c r="B6" t="s">
        <v>844</v>
      </c>
    </row>
    <row r="8" spans="1:8" x14ac:dyDescent="0.25">
      <c r="A8">
        <v>2</v>
      </c>
      <c r="B8" t="s">
        <v>845</v>
      </c>
    </row>
    <row r="10" spans="1:8" x14ac:dyDescent="0.25">
      <c r="A10">
        <v>3</v>
      </c>
      <c r="B10" t="s">
        <v>846</v>
      </c>
      <c r="D10" s="148"/>
      <c r="E10" s="148" t="s">
        <v>687</v>
      </c>
      <c r="F10" s="148"/>
      <c r="G10" s="148"/>
      <c r="H10" s="148" t="s">
        <v>42</v>
      </c>
    </row>
    <row r="12" spans="1:8" x14ac:dyDescent="0.25">
      <c r="A12">
        <v>4</v>
      </c>
      <c r="B12" t="s">
        <v>829</v>
      </c>
    </row>
    <row r="14" spans="1:8" ht="18.75" x14ac:dyDescent="0.3">
      <c r="A14" s="162" t="s">
        <v>771</v>
      </c>
    </row>
    <row r="16" spans="1:8" x14ac:dyDescent="0.25">
      <c r="A16" s="190" t="s">
        <v>856</v>
      </c>
    </row>
    <row r="17" spans="1:7" x14ac:dyDescent="0.25">
      <c r="G17" s="148"/>
    </row>
    <row r="18" spans="1:7" ht="18.75" x14ac:dyDescent="0.3">
      <c r="A18" s="149" t="s">
        <v>847</v>
      </c>
      <c r="B18" s="40"/>
    </row>
    <row r="20" spans="1:7" x14ac:dyDescent="0.25">
      <c r="A20" s="146" t="s">
        <v>591</v>
      </c>
      <c r="B20" s="146" t="s">
        <v>592</v>
      </c>
      <c r="C20" s="146" t="s">
        <v>425</v>
      </c>
    </row>
    <row r="21" spans="1:7" x14ac:dyDescent="0.25">
      <c r="A21" s="4" t="s">
        <v>830</v>
      </c>
      <c r="B21" s="4" t="s">
        <v>831</v>
      </c>
      <c r="C21" s="5" t="s">
        <v>848</v>
      </c>
    </row>
    <row r="22" spans="1:7" x14ac:dyDescent="0.25">
      <c r="A22" s="4" t="s">
        <v>595</v>
      </c>
      <c r="B22" s="4" t="s">
        <v>436</v>
      </c>
      <c r="C22" s="5"/>
    </row>
    <row r="23" spans="1:7" ht="47.25" customHeight="1" x14ac:dyDescent="0.25">
      <c r="A23" s="193" t="s">
        <v>841</v>
      </c>
      <c r="B23" s="4" t="s">
        <v>1910</v>
      </c>
      <c r="C23" s="151" t="s">
        <v>849</v>
      </c>
    </row>
    <row r="24" spans="1:7" ht="50.25" customHeight="1" x14ac:dyDescent="0.25">
      <c r="A24" s="193" t="s">
        <v>1965</v>
      </c>
      <c r="B24" s="4" t="s">
        <v>1990</v>
      </c>
      <c r="C24" s="151" t="s">
        <v>849</v>
      </c>
    </row>
    <row r="25" spans="1:7" x14ac:dyDescent="0.25">
      <c r="A25" s="40"/>
      <c r="C25" s="189"/>
    </row>
    <row r="27" spans="1:7" ht="18.75" x14ac:dyDescent="0.3">
      <c r="A27" s="149" t="s">
        <v>832</v>
      </c>
    </row>
    <row r="28" spans="1:7" x14ac:dyDescent="0.25">
      <c r="A28" s="114"/>
      <c r="B28" s="150"/>
    </row>
    <row r="29" spans="1:7" ht="30.75" x14ac:dyDescent="0.3">
      <c r="A29" s="192">
        <v>1</v>
      </c>
      <c r="B29" s="147" t="s">
        <v>833</v>
      </c>
    </row>
    <row r="30" spans="1:7" ht="18.75" x14ac:dyDescent="0.3">
      <c r="A30" s="192">
        <v>2</v>
      </c>
      <c r="B30" s="147" t="s">
        <v>834</v>
      </c>
    </row>
    <row r="31" spans="1:7" ht="18.75" x14ac:dyDescent="0.3">
      <c r="A31" s="192">
        <v>3</v>
      </c>
      <c r="B31" s="147" t="s">
        <v>837</v>
      </c>
    </row>
    <row r="32" spans="1:7" ht="45.75" x14ac:dyDescent="0.3">
      <c r="A32" s="192">
        <v>4</v>
      </c>
      <c r="B32" s="147" t="s">
        <v>835</v>
      </c>
    </row>
    <row r="33" spans="1:4" ht="66.75" customHeight="1" x14ac:dyDescent="0.3">
      <c r="A33" s="192">
        <v>5</v>
      </c>
      <c r="B33" s="147" t="s">
        <v>836</v>
      </c>
    </row>
    <row r="34" spans="1:4" ht="62.25" customHeight="1" x14ac:dyDescent="0.3">
      <c r="A34" s="192">
        <v>6</v>
      </c>
      <c r="B34" s="147" t="s">
        <v>850</v>
      </c>
    </row>
    <row r="35" spans="1:4" x14ac:dyDescent="0.25">
      <c r="A35" s="114"/>
      <c r="B35" s="150"/>
    </row>
    <row r="36" spans="1:4" ht="18.75" x14ac:dyDescent="0.3">
      <c r="A36" s="149" t="s">
        <v>842</v>
      </c>
      <c r="B36" s="150"/>
      <c r="D36" s="149" t="s">
        <v>843</v>
      </c>
    </row>
    <row r="37" spans="1:4" x14ac:dyDescent="0.25">
      <c r="A37" s="114"/>
      <c r="B37" s="150"/>
    </row>
    <row r="38" spans="1:4" x14ac:dyDescent="0.25">
      <c r="A38" s="114"/>
      <c r="B38" s="150"/>
    </row>
    <row r="39" spans="1:4" x14ac:dyDescent="0.25">
      <c r="A39" s="114"/>
      <c r="B39" s="150"/>
    </row>
    <row r="40" spans="1:4" x14ac:dyDescent="0.25">
      <c r="A40" s="114"/>
      <c r="B40" s="150"/>
    </row>
    <row r="41" spans="1:4" x14ac:dyDescent="0.25">
      <c r="A41" s="114"/>
      <c r="B41" s="150"/>
    </row>
    <row r="42" spans="1:4" x14ac:dyDescent="0.25">
      <c r="A42" s="114"/>
      <c r="B42" s="150"/>
    </row>
    <row r="43" spans="1:4" x14ac:dyDescent="0.25">
      <c r="A43" s="114"/>
      <c r="B43" s="150"/>
    </row>
    <row r="44" spans="1:4" x14ac:dyDescent="0.25">
      <c r="A44" s="114"/>
      <c r="B44" s="150"/>
    </row>
    <row r="45" spans="1:4" x14ac:dyDescent="0.25">
      <c r="A45" s="114"/>
      <c r="B45" s="150"/>
    </row>
    <row r="46" spans="1:4" x14ac:dyDescent="0.25">
      <c r="A46" s="114"/>
      <c r="B46" s="150"/>
    </row>
    <row r="47" spans="1:4" x14ac:dyDescent="0.25">
      <c r="A47" s="114"/>
      <c r="B47" s="150"/>
    </row>
    <row r="48" spans="1:4" x14ac:dyDescent="0.25">
      <c r="A48" s="114"/>
      <c r="B48" s="150"/>
    </row>
    <row r="49" spans="1:3" x14ac:dyDescent="0.25">
      <c r="A49" s="114"/>
      <c r="B49" s="150"/>
    </row>
    <row r="50" spans="1:3" x14ac:dyDescent="0.25">
      <c r="A50" s="114"/>
      <c r="B50" s="150"/>
    </row>
    <row r="51" spans="1:3" x14ac:dyDescent="0.25">
      <c r="A51" s="114"/>
      <c r="B51" s="150"/>
    </row>
    <row r="52" spans="1:3" x14ac:dyDescent="0.25">
      <c r="A52" s="114"/>
      <c r="B52" s="150"/>
    </row>
    <row r="53" spans="1:3" x14ac:dyDescent="0.25">
      <c r="A53" s="114"/>
      <c r="B53" s="150"/>
    </row>
    <row r="54" spans="1:3" x14ac:dyDescent="0.25">
      <c r="A54" s="114"/>
      <c r="B54" s="150"/>
    </row>
    <row r="55" spans="1:3" x14ac:dyDescent="0.25">
      <c r="A55" s="114"/>
      <c r="B55" s="150"/>
    </row>
    <row r="57" spans="1:3" ht="18.75" x14ac:dyDescent="0.3">
      <c r="A57" s="149" t="s">
        <v>838</v>
      </c>
    </row>
    <row r="58" spans="1:3" ht="18.75" x14ac:dyDescent="0.3">
      <c r="A58" s="149"/>
    </row>
    <row r="59" spans="1:3" x14ac:dyDescent="0.25">
      <c r="A59" s="190" t="s">
        <v>1989</v>
      </c>
      <c r="B59" s="190" t="s">
        <v>604</v>
      </c>
      <c r="C59" s="194">
        <v>630000</v>
      </c>
    </row>
    <row r="60" spans="1:3" x14ac:dyDescent="0.25">
      <c r="A60" s="166" t="s">
        <v>839</v>
      </c>
      <c r="B60" s="166" t="s">
        <v>632</v>
      </c>
      <c r="C60" s="166" t="s">
        <v>840</v>
      </c>
    </row>
    <row r="61" spans="1:3" x14ac:dyDescent="0.25">
      <c r="A61" s="129">
        <v>1022</v>
      </c>
      <c r="B61" s="129" t="s">
        <v>690</v>
      </c>
      <c r="C61" s="15">
        <v>5</v>
      </c>
    </row>
    <row r="62" spans="1:3" x14ac:dyDescent="0.25">
      <c r="A62" s="129">
        <v>1026</v>
      </c>
      <c r="B62" s="129" t="s">
        <v>691</v>
      </c>
      <c r="C62" s="15">
        <v>6</v>
      </c>
    </row>
    <row r="63" spans="1:3" x14ac:dyDescent="0.25">
      <c r="A63" s="129">
        <v>1029</v>
      </c>
      <c r="B63" s="129" t="s">
        <v>692</v>
      </c>
      <c r="C63" s="15">
        <v>8</v>
      </c>
    </row>
    <row r="64" spans="1:3" x14ac:dyDescent="0.25">
      <c r="A64" s="129">
        <v>1030</v>
      </c>
      <c r="B64" s="129" t="s">
        <v>695</v>
      </c>
      <c r="C64" s="15">
        <v>7</v>
      </c>
    </row>
    <row r="65" spans="1:3" x14ac:dyDescent="0.25">
      <c r="A65" s="129">
        <v>1031</v>
      </c>
      <c r="B65" s="129" t="s">
        <v>1891</v>
      </c>
      <c r="C65" s="15">
        <v>24</v>
      </c>
    </row>
    <row r="66" spans="1:3" x14ac:dyDescent="0.25">
      <c r="A66" s="129">
        <v>1033</v>
      </c>
      <c r="B66" s="129" t="s">
        <v>693</v>
      </c>
      <c r="C66" s="15">
        <v>13</v>
      </c>
    </row>
    <row r="67" spans="1:3" x14ac:dyDescent="0.25">
      <c r="A67" s="129">
        <v>1034</v>
      </c>
      <c r="B67" s="129" t="s">
        <v>694</v>
      </c>
      <c r="C67" s="15">
        <v>6</v>
      </c>
    </row>
    <row r="68" spans="1:3" x14ac:dyDescent="0.25">
      <c r="A68" s="129">
        <v>1036</v>
      </c>
      <c r="B68" s="129" t="s">
        <v>696</v>
      </c>
      <c r="C68" s="15">
        <v>7</v>
      </c>
    </row>
    <row r="69" spans="1:3" x14ac:dyDescent="0.25">
      <c r="A69" s="129">
        <v>1038</v>
      </c>
      <c r="B69" s="129" t="s">
        <v>697</v>
      </c>
      <c r="C69" s="15">
        <v>6</v>
      </c>
    </row>
    <row r="70" spans="1:3" x14ac:dyDescent="0.25">
      <c r="A70" s="129">
        <v>1039</v>
      </c>
      <c r="B70" s="129" t="s">
        <v>698</v>
      </c>
      <c r="C70" s="15">
        <v>6</v>
      </c>
    </row>
    <row r="71" spans="1:3" x14ac:dyDescent="0.25">
      <c r="A71" s="129">
        <v>1040</v>
      </c>
      <c r="B71" s="129" t="s">
        <v>700</v>
      </c>
      <c r="C71" s="15">
        <v>16</v>
      </c>
    </row>
    <row r="72" spans="1:3" x14ac:dyDescent="0.25">
      <c r="A72" s="129">
        <v>1045</v>
      </c>
      <c r="B72" s="129" t="s">
        <v>701</v>
      </c>
      <c r="C72" s="15">
        <v>6</v>
      </c>
    </row>
    <row r="73" spans="1:3" x14ac:dyDescent="0.25">
      <c r="A73" s="129">
        <v>1047</v>
      </c>
      <c r="B73" s="129" t="s">
        <v>703</v>
      </c>
      <c r="C73" s="15">
        <v>7</v>
      </c>
    </row>
    <row r="74" spans="1:3" x14ac:dyDescent="0.25">
      <c r="A74" s="129">
        <v>1048</v>
      </c>
      <c r="B74" s="129" t="s">
        <v>704</v>
      </c>
      <c r="C74" s="15">
        <v>8</v>
      </c>
    </row>
    <row r="75" spans="1:3" x14ac:dyDescent="0.25">
      <c r="A75" s="129">
        <v>1050</v>
      </c>
      <c r="B75" s="129" t="s">
        <v>705</v>
      </c>
      <c r="C75" s="15">
        <v>5</v>
      </c>
    </row>
    <row r="76" spans="1:3" x14ac:dyDescent="0.25">
      <c r="A76" s="129">
        <v>1051</v>
      </c>
      <c r="B76" s="129" t="s">
        <v>706</v>
      </c>
      <c r="C76" s="15">
        <v>12</v>
      </c>
    </row>
    <row r="77" spans="1:3" x14ac:dyDescent="0.25">
      <c r="A77" s="129">
        <v>1052</v>
      </c>
      <c r="B77" s="129" t="s">
        <v>707</v>
      </c>
      <c r="C77" s="15">
        <v>8</v>
      </c>
    </row>
    <row r="78" spans="1:3" x14ac:dyDescent="0.25">
      <c r="A78" s="129">
        <v>1053</v>
      </c>
      <c r="B78" s="129" t="s">
        <v>708</v>
      </c>
      <c r="C78" s="15">
        <v>6</v>
      </c>
    </row>
    <row r="79" spans="1:3" x14ac:dyDescent="0.25">
      <c r="A79" s="129">
        <v>1054</v>
      </c>
      <c r="B79" s="129" t="s">
        <v>709</v>
      </c>
      <c r="C79" s="15">
        <v>8</v>
      </c>
    </row>
    <row r="80" spans="1:3" x14ac:dyDescent="0.25">
      <c r="A80" s="129">
        <v>1055</v>
      </c>
      <c r="B80" s="129" t="s">
        <v>1830</v>
      </c>
      <c r="C80" s="15">
        <v>3</v>
      </c>
    </row>
    <row r="81" spans="1:3" x14ac:dyDescent="0.25">
      <c r="A81" s="129">
        <v>1056</v>
      </c>
      <c r="B81" s="129" t="s">
        <v>710</v>
      </c>
      <c r="C81" s="15">
        <v>6</v>
      </c>
    </row>
    <row r="82" spans="1:3" x14ac:dyDescent="0.25">
      <c r="A82" s="129">
        <v>1057</v>
      </c>
      <c r="B82" s="129" t="s">
        <v>711</v>
      </c>
      <c r="C82" s="15">
        <v>4</v>
      </c>
    </row>
    <row r="83" spans="1:3" x14ac:dyDescent="0.25">
      <c r="A83" s="129">
        <v>1058</v>
      </c>
      <c r="B83" s="129" t="s">
        <v>713</v>
      </c>
      <c r="C83" s="15">
        <v>3</v>
      </c>
    </row>
    <row r="84" spans="1:3" x14ac:dyDescent="0.25">
      <c r="A84" s="129">
        <v>1061</v>
      </c>
      <c r="B84" s="129" t="s">
        <v>712</v>
      </c>
      <c r="C84" s="15">
        <v>7</v>
      </c>
    </row>
    <row r="85" spans="1:3" x14ac:dyDescent="0.25">
      <c r="A85" s="129">
        <v>1062</v>
      </c>
      <c r="B85" s="129" t="s">
        <v>714</v>
      </c>
      <c r="C85" s="15">
        <v>5</v>
      </c>
    </row>
    <row r="86" spans="1:3" x14ac:dyDescent="0.25">
      <c r="A86" s="129">
        <v>1063</v>
      </c>
      <c r="B86" s="129" t="s">
        <v>715</v>
      </c>
      <c r="C86" s="15">
        <v>5</v>
      </c>
    </row>
    <row r="87" spans="1:3" x14ac:dyDescent="0.25">
      <c r="A87" s="129">
        <v>1065</v>
      </c>
      <c r="B87" s="129" t="s">
        <v>716</v>
      </c>
      <c r="C87" s="15">
        <v>6</v>
      </c>
    </row>
    <row r="88" spans="1:3" x14ac:dyDescent="0.25">
      <c r="A88" s="129">
        <v>1069</v>
      </c>
      <c r="B88" s="129" t="s">
        <v>717</v>
      </c>
      <c r="C88" s="15">
        <v>8</v>
      </c>
    </row>
    <row r="89" spans="1:3" x14ac:dyDescent="0.25">
      <c r="A89" s="129">
        <v>1070</v>
      </c>
      <c r="B89" s="129" t="s">
        <v>718</v>
      </c>
      <c r="C89" s="15">
        <v>7</v>
      </c>
    </row>
    <row r="90" spans="1:3" x14ac:dyDescent="0.25">
      <c r="A90" s="129">
        <v>1071</v>
      </c>
      <c r="B90" s="129" t="s">
        <v>719</v>
      </c>
      <c r="C90" s="15">
        <v>6</v>
      </c>
    </row>
    <row r="91" spans="1:3" x14ac:dyDescent="0.25">
      <c r="A91" s="129">
        <v>1074</v>
      </c>
      <c r="B91" s="129" t="s">
        <v>1892</v>
      </c>
      <c r="C91" s="15">
        <v>3</v>
      </c>
    </row>
    <row r="92" spans="1:3" x14ac:dyDescent="0.25">
      <c r="A92" s="129">
        <v>1075</v>
      </c>
      <c r="B92" s="129" t="s">
        <v>720</v>
      </c>
      <c r="C92" s="15">
        <v>8</v>
      </c>
    </row>
    <row r="93" spans="1:3" x14ac:dyDescent="0.25">
      <c r="A93" s="129">
        <v>1076</v>
      </c>
      <c r="B93" s="129" t="s">
        <v>721</v>
      </c>
      <c r="C93" s="15">
        <v>6</v>
      </c>
    </row>
    <row r="94" spans="1:3" x14ac:dyDescent="0.25">
      <c r="A94" s="129">
        <v>1077</v>
      </c>
      <c r="B94" s="129" t="s">
        <v>722</v>
      </c>
      <c r="C94" s="15">
        <v>6</v>
      </c>
    </row>
    <row r="95" spans="1:3" x14ac:dyDescent="0.25">
      <c r="A95" s="129">
        <v>1078</v>
      </c>
      <c r="B95" s="129" t="s">
        <v>723</v>
      </c>
      <c r="C95" s="15">
        <v>6</v>
      </c>
    </row>
    <row r="96" spans="1:3" x14ac:dyDescent="0.25">
      <c r="A96" s="129">
        <v>1084</v>
      </c>
      <c r="B96" s="129" t="s">
        <v>726</v>
      </c>
      <c r="C96" s="15">
        <v>8</v>
      </c>
    </row>
    <row r="97" spans="1:5" x14ac:dyDescent="0.25">
      <c r="A97" s="129">
        <v>1087</v>
      </c>
      <c r="B97" s="129" t="s">
        <v>724</v>
      </c>
      <c r="C97" s="15">
        <v>7</v>
      </c>
    </row>
    <row r="98" spans="1:5" x14ac:dyDescent="0.25">
      <c r="A98" s="129">
        <v>1093</v>
      </c>
      <c r="B98" s="129" t="s">
        <v>727</v>
      </c>
      <c r="C98" s="15">
        <v>6</v>
      </c>
    </row>
    <row r="99" spans="1:5" x14ac:dyDescent="0.25">
      <c r="A99" s="129">
        <v>1097</v>
      </c>
      <c r="B99" s="129" t="s">
        <v>729</v>
      </c>
      <c r="C99" s="15">
        <v>6</v>
      </c>
    </row>
    <row r="100" spans="1:5" x14ac:dyDescent="0.25">
      <c r="A100" s="129">
        <v>1098</v>
      </c>
      <c r="B100" s="129" t="s">
        <v>730</v>
      </c>
      <c r="C100" s="15">
        <v>6</v>
      </c>
    </row>
    <row r="101" spans="1:5" x14ac:dyDescent="0.25">
      <c r="A101" s="129">
        <v>1099</v>
      </c>
      <c r="B101" s="129" t="s">
        <v>731</v>
      </c>
      <c r="C101" s="15">
        <v>2</v>
      </c>
    </row>
    <row r="102" spans="1:5" x14ac:dyDescent="0.25">
      <c r="A102" s="129">
        <v>1102</v>
      </c>
      <c r="B102" s="129" t="s">
        <v>732</v>
      </c>
      <c r="C102" s="15">
        <v>3</v>
      </c>
    </row>
    <row r="103" spans="1:5" x14ac:dyDescent="0.25">
      <c r="A103" s="129">
        <v>1103</v>
      </c>
      <c r="B103" s="129" t="s">
        <v>733</v>
      </c>
      <c r="C103" s="15">
        <v>6</v>
      </c>
    </row>
    <row r="104" spans="1:5" x14ac:dyDescent="0.25">
      <c r="A104" s="129">
        <v>1104</v>
      </c>
      <c r="B104" s="129" t="s">
        <v>735</v>
      </c>
      <c r="C104" s="15">
        <v>6</v>
      </c>
    </row>
    <row r="105" spans="1:5" x14ac:dyDescent="0.25">
      <c r="A105" s="129">
        <v>1105</v>
      </c>
      <c r="B105" s="129" t="s">
        <v>736</v>
      </c>
      <c r="C105" s="15">
        <v>6</v>
      </c>
    </row>
    <row r="106" spans="1:5" x14ac:dyDescent="0.25">
      <c r="A106" s="129">
        <v>1106</v>
      </c>
      <c r="B106" s="129" t="s">
        <v>737</v>
      </c>
      <c r="C106" s="15">
        <v>5</v>
      </c>
    </row>
    <row r="107" spans="1:5" x14ac:dyDescent="0.25">
      <c r="A107" s="129">
        <v>1107</v>
      </c>
      <c r="B107" s="129" t="s">
        <v>738</v>
      </c>
      <c r="C107" s="15">
        <v>6</v>
      </c>
    </row>
    <row r="108" spans="1:5" x14ac:dyDescent="0.25">
      <c r="A108" s="129">
        <v>1108</v>
      </c>
      <c r="B108" s="129" t="s">
        <v>858</v>
      </c>
      <c r="C108" s="15">
        <v>5</v>
      </c>
    </row>
    <row r="109" spans="1:5" x14ac:dyDescent="0.25">
      <c r="A109" s="129">
        <v>1111</v>
      </c>
      <c r="B109" s="129" t="s">
        <v>739</v>
      </c>
      <c r="C109" s="15">
        <v>2</v>
      </c>
    </row>
    <row r="110" spans="1:5" x14ac:dyDescent="0.25">
      <c r="A110" s="129">
        <v>1115</v>
      </c>
      <c r="B110" s="129" t="s">
        <v>740</v>
      </c>
      <c r="C110" s="15">
        <v>7</v>
      </c>
    </row>
    <row r="111" spans="1:5" x14ac:dyDescent="0.25">
      <c r="A111" s="129">
        <v>1117</v>
      </c>
      <c r="B111" s="129" t="s">
        <v>741</v>
      </c>
      <c r="C111" s="15">
        <v>2</v>
      </c>
    </row>
    <row r="112" spans="1:5" x14ac:dyDescent="0.25">
      <c r="A112" s="129">
        <v>1119</v>
      </c>
      <c r="B112" s="129" t="s">
        <v>742</v>
      </c>
      <c r="C112" s="15">
        <v>4</v>
      </c>
      <c r="E112" s="213"/>
    </row>
    <row r="113" spans="1:3" x14ac:dyDescent="0.25">
      <c r="A113" s="129">
        <v>1120</v>
      </c>
      <c r="B113" s="129" t="s">
        <v>1882</v>
      </c>
      <c r="C113" s="15">
        <v>8</v>
      </c>
    </row>
    <row r="114" spans="1:3" x14ac:dyDescent="0.25">
      <c r="A114" s="129">
        <v>1121</v>
      </c>
      <c r="B114" s="129" t="s">
        <v>743</v>
      </c>
      <c r="C114" s="15">
        <v>6</v>
      </c>
    </row>
    <row r="115" spans="1:3" x14ac:dyDescent="0.25">
      <c r="A115" s="129">
        <v>1131</v>
      </c>
      <c r="B115" s="129" t="s">
        <v>865</v>
      </c>
      <c r="C115" s="15">
        <v>7</v>
      </c>
    </row>
    <row r="116" spans="1:3" x14ac:dyDescent="0.25">
      <c r="A116" s="129">
        <v>1132</v>
      </c>
      <c r="B116" s="129" t="s">
        <v>1987</v>
      </c>
      <c r="C116" s="15">
        <v>3</v>
      </c>
    </row>
    <row r="117" spans="1:3" x14ac:dyDescent="0.25">
      <c r="A117" s="129">
        <v>1133</v>
      </c>
      <c r="B117" s="129" t="s">
        <v>1883</v>
      </c>
      <c r="C117" s="15">
        <v>6</v>
      </c>
    </row>
    <row r="118" spans="1:3" x14ac:dyDescent="0.25">
      <c r="A118" s="129">
        <v>1134</v>
      </c>
      <c r="B118" s="129" t="s">
        <v>1884</v>
      </c>
      <c r="C118" s="15">
        <v>2</v>
      </c>
    </row>
    <row r="119" spans="1:3" x14ac:dyDescent="0.25">
      <c r="A119" s="129">
        <v>1136</v>
      </c>
      <c r="B119" s="129" t="s">
        <v>1952</v>
      </c>
      <c r="C119" s="15">
        <v>5</v>
      </c>
    </row>
    <row r="120" spans="1:3" x14ac:dyDescent="0.25">
      <c r="A120" s="129">
        <v>1180</v>
      </c>
      <c r="B120" s="129" t="s">
        <v>1951</v>
      </c>
      <c r="C120" s="15">
        <v>4</v>
      </c>
    </row>
    <row r="121" spans="1:3" x14ac:dyDescent="0.25">
      <c r="A121" s="129">
        <v>1181</v>
      </c>
      <c r="B121" s="129" t="s">
        <v>1964</v>
      </c>
      <c r="C121" s="105">
        <v>3</v>
      </c>
    </row>
    <row r="122" spans="1:3" x14ac:dyDescent="0.25">
      <c r="A122" s="129">
        <v>1185</v>
      </c>
      <c r="B122" s="129" t="s">
        <v>1966</v>
      </c>
      <c r="C122" s="15">
        <v>2</v>
      </c>
    </row>
    <row r="123" spans="1:3" x14ac:dyDescent="0.25">
      <c r="A123" s="129">
        <v>1186</v>
      </c>
      <c r="B123" s="103" t="s">
        <v>1988</v>
      </c>
      <c r="C123" s="15">
        <v>6</v>
      </c>
    </row>
    <row r="124" spans="1:3" x14ac:dyDescent="0.25">
      <c r="A124" s="129">
        <v>7012</v>
      </c>
      <c r="B124" s="129" t="s">
        <v>744</v>
      </c>
      <c r="C124" s="15">
        <v>3</v>
      </c>
    </row>
    <row r="125" spans="1:3" x14ac:dyDescent="0.25">
      <c r="A125" s="129">
        <v>7013</v>
      </c>
      <c r="B125" s="129" t="s">
        <v>745</v>
      </c>
      <c r="C125" s="15">
        <v>6</v>
      </c>
    </row>
    <row r="126" spans="1:3" x14ac:dyDescent="0.25">
      <c r="A126" s="129">
        <v>7014</v>
      </c>
      <c r="B126" s="129" t="s">
        <v>746</v>
      </c>
      <c r="C126" s="15">
        <v>2</v>
      </c>
    </row>
    <row r="127" spans="1:3" x14ac:dyDescent="0.25">
      <c r="A127" s="129">
        <v>7015</v>
      </c>
      <c r="B127" s="129" t="s">
        <v>747</v>
      </c>
      <c r="C127" s="15">
        <v>2</v>
      </c>
    </row>
    <row r="128" spans="1:3" x14ac:dyDescent="0.25">
      <c r="A128" s="129">
        <v>7016</v>
      </c>
      <c r="B128" s="129" t="s">
        <v>748</v>
      </c>
      <c r="C128" s="15">
        <v>5</v>
      </c>
    </row>
    <row r="129" spans="1:3" x14ac:dyDescent="0.25">
      <c r="A129" s="129">
        <v>7017</v>
      </c>
      <c r="B129" s="129" t="s">
        <v>749</v>
      </c>
      <c r="C129" s="15">
        <v>3</v>
      </c>
    </row>
    <row r="130" spans="1:3" x14ac:dyDescent="0.25">
      <c r="A130" s="129">
        <v>7018</v>
      </c>
      <c r="B130" s="129" t="s">
        <v>750</v>
      </c>
      <c r="C130" s="15">
        <v>5</v>
      </c>
    </row>
    <row r="131" spans="1:3" x14ac:dyDescent="0.25">
      <c r="A131" s="129">
        <v>7019</v>
      </c>
      <c r="B131" s="129" t="s">
        <v>752</v>
      </c>
      <c r="C131" s="15">
        <v>4</v>
      </c>
    </row>
    <row r="132" spans="1:3" x14ac:dyDescent="0.25">
      <c r="A132" s="129">
        <v>7020</v>
      </c>
      <c r="B132" s="129" t="s">
        <v>753</v>
      </c>
      <c r="C132" s="15">
        <v>3</v>
      </c>
    </row>
    <row r="133" spans="1:3" x14ac:dyDescent="0.25">
      <c r="A133" s="129">
        <v>7021</v>
      </c>
      <c r="B133" s="129" t="s">
        <v>513</v>
      </c>
      <c r="C133" s="15">
        <v>6</v>
      </c>
    </row>
    <row r="134" spans="1:3" x14ac:dyDescent="0.25">
      <c r="A134" s="129">
        <v>7022</v>
      </c>
      <c r="B134" s="129" t="s">
        <v>754</v>
      </c>
      <c r="C134" s="15">
        <v>3</v>
      </c>
    </row>
    <row r="135" spans="1:3" x14ac:dyDescent="0.25">
      <c r="A135" s="129">
        <v>7023</v>
      </c>
      <c r="B135" s="129" t="s">
        <v>755</v>
      </c>
      <c r="C135" s="15">
        <v>3</v>
      </c>
    </row>
    <row r="136" spans="1:3" x14ac:dyDescent="0.25">
      <c r="A136" s="129">
        <v>7024</v>
      </c>
      <c r="B136" s="129" t="s">
        <v>756</v>
      </c>
      <c r="C136" s="15">
        <v>4</v>
      </c>
    </row>
    <row r="137" spans="1:3" x14ac:dyDescent="0.25">
      <c r="A137" s="129">
        <v>7025</v>
      </c>
      <c r="B137" s="129" t="s">
        <v>757</v>
      </c>
      <c r="C137" s="15">
        <v>4</v>
      </c>
    </row>
    <row r="138" spans="1:3" x14ac:dyDescent="0.25">
      <c r="A138" s="129">
        <v>7026</v>
      </c>
      <c r="B138" s="129" t="s">
        <v>770</v>
      </c>
      <c r="C138" s="15">
        <v>1</v>
      </c>
    </row>
    <row r="139" spans="1:3" x14ac:dyDescent="0.25">
      <c r="A139" s="129">
        <v>7027</v>
      </c>
      <c r="B139" s="129" t="s">
        <v>758</v>
      </c>
      <c r="C139" s="15">
        <v>6</v>
      </c>
    </row>
    <row r="140" spans="1:3" x14ac:dyDescent="0.25">
      <c r="A140" s="129">
        <v>7028</v>
      </c>
      <c r="B140" s="129" t="s">
        <v>759</v>
      </c>
      <c r="C140" s="15">
        <v>2</v>
      </c>
    </row>
    <row r="141" spans="1:3" x14ac:dyDescent="0.25">
      <c r="A141" s="129">
        <v>7029</v>
      </c>
      <c r="B141" s="129" t="s">
        <v>760</v>
      </c>
      <c r="C141" s="15">
        <v>4</v>
      </c>
    </row>
    <row r="142" spans="1:3" ht="30" x14ac:dyDescent="0.25">
      <c r="A142" s="129">
        <v>7030</v>
      </c>
      <c r="B142" s="129" t="s">
        <v>761</v>
      </c>
      <c r="C142" s="15">
        <v>2</v>
      </c>
    </row>
    <row r="143" spans="1:3" x14ac:dyDescent="0.25">
      <c r="A143" s="129">
        <v>7031</v>
      </c>
      <c r="B143" s="129" t="s">
        <v>762</v>
      </c>
      <c r="C143" s="15">
        <v>4</v>
      </c>
    </row>
    <row r="144" spans="1:3" x14ac:dyDescent="0.25">
      <c r="A144" s="129">
        <v>7032</v>
      </c>
      <c r="B144" s="129" t="s">
        <v>763</v>
      </c>
      <c r="C144" s="15">
        <v>2</v>
      </c>
    </row>
    <row r="145" spans="1:3" x14ac:dyDescent="0.25">
      <c r="A145" s="129">
        <v>7033</v>
      </c>
      <c r="B145" s="129" t="s">
        <v>764</v>
      </c>
      <c r="C145" s="15">
        <v>1</v>
      </c>
    </row>
    <row r="146" spans="1:3" x14ac:dyDescent="0.25">
      <c r="A146" s="129">
        <v>7035</v>
      </c>
      <c r="B146" s="129" t="s">
        <v>765</v>
      </c>
      <c r="C146" s="15">
        <v>4</v>
      </c>
    </row>
    <row r="147" spans="1:3" x14ac:dyDescent="0.25">
      <c r="A147" s="129">
        <v>7036</v>
      </c>
      <c r="B147" s="129" t="s">
        <v>766</v>
      </c>
      <c r="C147" s="15">
        <v>13</v>
      </c>
    </row>
    <row r="148" spans="1:3" x14ac:dyDescent="0.25">
      <c r="A148" s="129">
        <v>7037</v>
      </c>
      <c r="B148" s="129" t="s">
        <v>767</v>
      </c>
      <c r="C148" s="15">
        <v>3</v>
      </c>
    </row>
    <row r="149" spans="1:3" x14ac:dyDescent="0.25">
      <c r="A149" s="129">
        <v>7043</v>
      </c>
      <c r="B149" s="129" t="s">
        <v>768</v>
      </c>
      <c r="C149" s="15">
        <v>2</v>
      </c>
    </row>
    <row r="150" spans="1:3" x14ac:dyDescent="0.25">
      <c r="A150" s="129">
        <v>7046</v>
      </c>
      <c r="B150" s="129" t="s">
        <v>769</v>
      </c>
      <c r="C150" s="15">
        <v>4</v>
      </c>
    </row>
  </sheetData>
  <autoFilter ref="A60:C131" xr:uid="{00000000-0009-0000-0000-00000A000000}"/>
  <hyperlinks>
    <hyperlink ref="E10" r:id="rId1" xr:uid="{00000000-0004-0000-0A00-000000000000}"/>
    <hyperlink ref="H10" r:id="rId2" xr:uid="{00000000-0004-0000-0A00-000001000000}"/>
  </hyperlinks>
  <pageMargins left="0.7" right="0.7" top="0.75" bottom="0.75" header="0.3" footer="0.3"/>
  <pageSetup paperSize="9"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</sheetPr>
  <dimension ref="A1:F57"/>
  <sheetViews>
    <sheetView zoomScale="85" zoomScaleNormal="85" workbookViewId="0">
      <selection activeCell="M20" sqref="M20"/>
    </sheetView>
  </sheetViews>
  <sheetFormatPr defaultColWidth="9.140625" defaultRowHeight="15.75" x14ac:dyDescent="0.25"/>
  <cols>
    <col min="1" max="1" width="40.42578125" style="1" customWidth="1"/>
    <col min="2" max="2" width="24.5703125" style="1" customWidth="1"/>
    <col min="3" max="3" width="14.5703125" style="1" customWidth="1"/>
    <col min="4" max="4" width="16.85546875" style="1" customWidth="1"/>
    <col min="5" max="5" width="42.42578125" style="1" customWidth="1"/>
    <col min="6" max="16384" width="9.140625" style="1"/>
  </cols>
  <sheetData>
    <row r="1" spans="1:6" x14ac:dyDescent="0.25">
      <c r="A1" s="30"/>
    </row>
    <row r="2" spans="1:6" s="71" customFormat="1" ht="21" x14ac:dyDescent="0.35">
      <c r="A2" s="70" t="s">
        <v>606</v>
      </c>
    </row>
    <row r="3" spans="1:6" x14ac:dyDescent="0.25">
      <c r="A3" s="72"/>
    </row>
    <row r="4" spans="1:6" x14ac:dyDescent="0.25">
      <c r="A4" s="72" t="s">
        <v>1954</v>
      </c>
    </row>
    <row r="5" spans="1:6" x14ac:dyDescent="0.25">
      <c r="A5" s="72"/>
    </row>
    <row r="6" spans="1:6" x14ac:dyDescent="0.25">
      <c r="A6" s="72" t="s">
        <v>1955</v>
      </c>
      <c r="C6" s="1" t="s">
        <v>1957</v>
      </c>
      <c r="F6" s="148" t="s">
        <v>1956</v>
      </c>
    </row>
    <row r="7" spans="1:6" x14ac:dyDescent="0.25">
      <c r="A7" s="72"/>
    </row>
    <row r="8" spans="1:6" x14ac:dyDescent="0.25">
      <c r="A8" s="72" t="s">
        <v>1953</v>
      </c>
    </row>
    <row r="9" spans="1:6" x14ac:dyDescent="0.25">
      <c r="A9" s="72"/>
    </row>
    <row r="10" spans="1:6" x14ac:dyDescent="0.25">
      <c r="A10" s="188" t="s">
        <v>771</v>
      </c>
    </row>
    <row r="11" spans="1:6" x14ac:dyDescent="0.25">
      <c r="A11" s="69"/>
    </row>
    <row r="12" spans="1:6" x14ac:dyDescent="0.25">
      <c r="A12" s="69" t="s">
        <v>772</v>
      </c>
    </row>
    <row r="13" spans="1:6" x14ac:dyDescent="0.25">
      <c r="A13" s="69" t="s">
        <v>773</v>
      </c>
    </row>
    <row r="14" spans="1:6" x14ac:dyDescent="0.25">
      <c r="A14" s="72"/>
    </row>
    <row r="16" spans="1:6" s="2" customFormat="1" ht="63" x14ac:dyDescent="0.25">
      <c r="A16" s="33" t="s">
        <v>607</v>
      </c>
      <c r="B16" s="33" t="s">
        <v>608</v>
      </c>
      <c r="C16" s="33" t="s">
        <v>609</v>
      </c>
      <c r="D16" s="33" t="s">
        <v>610</v>
      </c>
      <c r="E16" s="33" t="s">
        <v>492</v>
      </c>
    </row>
    <row r="17" spans="1:5" s="74" customFormat="1" ht="51" customHeight="1" x14ac:dyDescent="0.25">
      <c r="A17" s="36" t="s">
        <v>458</v>
      </c>
      <c r="B17" s="73" t="s">
        <v>614</v>
      </c>
      <c r="C17" s="36" t="s">
        <v>435</v>
      </c>
      <c r="D17" s="131">
        <v>2700000</v>
      </c>
      <c r="E17" s="212" t="s">
        <v>617</v>
      </c>
    </row>
    <row r="18" spans="1:5" s="74" customFormat="1" ht="57" customHeight="1" x14ac:dyDescent="0.25">
      <c r="A18" s="36" t="s">
        <v>459</v>
      </c>
      <c r="B18" s="36" t="s">
        <v>465</v>
      </c>
      <c r="C18" s="36" t="s">
        <v>435</v>
      </c>
      <c r="D18" s="131">
        <v>3250000</v>
      </c>
      <c r="E18" s="212" t="s">
        <v>617</v>
      </c>
    </row>
    <row r="19" spans="1:5" s="74" customFormat="1" ht="52.15" customHeight="1" x14ac:dyDescent="0.25">
      <c r="A19" s="73" t="s">
        <v>611</v>
      </c>
      <c r="B19" s="73" t="s">
        <v>615</v>
      </c>
      <c r="C19" s="36" t="s">
        <v>433</v>
      </c>
      <c r="D19" s="131">
        <v>1300</v>
      </c>
      <c r="E19" s="73" t="s">
        <v>618</v>
      </c>
    </row>
    <row r="20" spans="1:5" s="74" customFormat="1" ht="57" customHeight="1" x14ac:dyDescent="0.25">
      <c r="A20" s="75" t="s">
        <v>612</v>
      </c>
      <c r="B20" s="75" t="s">
        <v>616</v>
      </c>
      <c r="C20" s="36" t="s">
        <v>433</v>
      </c>
      <c r="D20" s="131">
        <v>1300</v>
      </c>
      <c r="E20" s="73" t="s">
        <v>618</v>
      </c>
    </row>
    <row r="21" spans="1:5" s="74" customFormat="1" ht="60" customHeight="1" x14ac:dyDescent="0.25">
      <c r="A21" s="20" t="s">
        <v>824</v>
      </c>
      <c r="B21" s="75" t="s">
        <v>1938</v>
      </c>
      <c r="C21" s="36" t="s">
        <v>433</v>
      </c>
      <c r="D21" s="131">
        <v>7000</v>
      </c>
      <c r="E21" s="73" t="s">
        <v>618</v>
      </c>
    </row>
    <row r="22" spans="1:5" s="74" customFormat="1" ht="60" customHeight="1" x14ac:dyDescent="0.25">
      <c r="A22" s="20" t="s">
        <v>826</v>
      </c>
      <c r="B22" s="75" t="s">
        <v>49</v>
      </c>
      <c r="C22" s="36" t="s">
        <v>433</v>
      </c>
      <c r="D22" s="131">
        <v>3000</v>
      </c>
      <c r="E22" s="73" t="s">
        <v>618</v>
      </c>
    </row>
    <row r="23" spans="1:5" s="74" customFormat="1" ht="50.25" customHeight="1" x14ac:dyDescent="0.25">
      <c r="A23" s="36" t="s">
        <v>613</v>
      </c>
      <c r="B23" s="73" t="s">
        <v>1888</v>
      </c>
      <c r="C23" s="36" t="s">
        <v>680</v>
      </c>
      <c r="D23" s="131">
        <v>13</v>
      </c>
      <c r="E23" s="73" t="s">
        <v>819</v>
      </c>
    </row>
    <row r="24" spans="1:5" s="74" customFormat="1" ht="25.5" customHeight="1" x14ac:dyDescent="0.25">
      <c r="A24" s="76"/>
    </row>
    <row r="25" spans="1:5" s="74" customFormat="1" ht="63" x14ac:dyDescent="0.25">
      <c r="A25" s="77" t="s">
        <v>1868</v>
      </c>
      <c r="B25" s="77" t="s">
        <v>1869</v>
      </c>
      <c r="C25" s="77" t="s">
        <v>609</v>
      </c>
      <c r="D25" s="77" t="s">
        <v>610</v>
      </c>
      <c r="E25" s="77" t="s">
        <v>1871</v>
      </c>
    </row>
    <row r="26" spans="1:5" s="74" customFormat="1" ht="79.5" customHeight="1" x14ac:dyDescent="0.25">
      <c r="A26" s="73" t="s">
        <v>1835</v>
      </c>
      <c r="B26" s="73" t="s">
        <v>775</v>
      </c>
      <c r="C26" s="36" t="s">
        <v>433</v>
      </c>
      <c r="D26" s="131">
        <v>6600</v>
      </c>
      <c r="E26" s="73" t="s">
        <v>1894</v>
      </c>
    </row>
    <row r="27" spans="1:5" s="74" customFormat="1" ht="31.5" x14ac:dyDescent="0.25">
      <c r="A27" s="73" t="s">
        <v>1836</v>
      </c>
      <c r="B27" s="73" t="s">
        <v>776</v>
      </c>
      <c r="C27" s="36" t="s">
        <v>433</v>
      </c>
      <c r="D27" s="131">
        <v>6600</v>
      </c>
      <c r="E27" s="73" t="s">
        <v>1893</v>
      </c>
    </row>
    <row r="28" spans="1:5" s="74" customFormat="1" ht="31.5" x14ac:dyDescent="0.25">
      <c r="A28" s="73" t="s">
        <v>1837</v>
      </c>
      <c r="B28" s="73" t="s">
        <v>619</v>
      </c>
      <c r="C28" s="36" t="s">
        <v>433</v>
      </c>
      <c r="D28" s="131">
        <v>10300</v>
      </c>
      <c r="E28" s="73" t="s">
        <v>794</v>
      </c>
    </row>
    <row r="29" spans="1:5" s="74" customFormat="1" ht="47.25" x14ac:dyDescent="0.25">
      <c r="A29" s="73" t="s">
        <v>1838</v>
      </c>
      <c r="B29" s="73" t="s">
        <v>777</v>
      </c>
      <c r="C29" s="36" t="s">
        <v>433</v>
      </c>
      <c r="D29" s="131">
        <v>100</v>
      </c>
      <c r="E29" s="73" t="s">
        <v>1872</v>
      </c>
    </row>
    <row r="30" spans="1:5" s="74" customFormat="1" x14ac:dyDescent="0.25">
      <c r="A30" s="73" t="s">
        <v>1839</v>
      </c>
      <c r="B30" s="73" t="s">
        <v>778</v>
      </c>
      <c r="C30" s="36" t="s">
        <v>433</v>
      </c>
      <c r="D30" s="131">
        <v>100</v>
      </c>
      <c r="E30" s="73" t="s">
        <v>795</v>
      </c>
    </row>
    <row r="31" spans="1:5" s="74" customFormat="1" ht="83.25" customHeight="1" x14ac:dyDescent="0.25">
      <c r="A31" s="73" t="s">
        <v>1840</v>
      </c>
      <c r="B31" s="73" t="s">
        <v>779</v>
      </c>
      <c r="C31" s="36" t="s">
        <v>433</v>
      </c>
      <c r="D31" s="131">
        <v>250</v>
      </c>
      <c r="E31" s="73" t="s">
        <v>796</v>
      </c>
    </row>
    <row r="32" spans="1:5" s="74" customFormat="1" ht="31.5" x14ac:dyDescent="0.25">
      <c r="A32" s="73" t="s">
        <v>1841</v>
      </c>
      <c r="B32" s="73" t="s">
        <v>780</v>
      </c>
      <c r="C32" s="36" t="s">
        <v>433</v>
      </c>
      <c r="D32" s="131">
        <v>650</v>
      </c>
      <c r="E32" s="73" t="s">
        <v>797</v>
      </c>
    </row>
    <row r="33" spans="1:6" s="74" customFormat="1" ht="31.5" x14ac:dyDescent="0.25">
      <c r="A33" s="73" t="s">
        <v>1842</v>
      </c>
      <c r="B33" s="73" t="s">
        <v>781</v>
      </c>
      <c r="C33" s="36" t="s">
        <v>433</v>
      </c>
      <c r="D33" s="131">
        <v>3000</v>
      </c>
      <c r="E33" s="73" t="s">
        <v>798</v>
      </c>
    </row>
    <row r="34" spans="1:6" ht="31.5" x14ac:dyDescent="0.25">
      <c r="A34" s="73" t="s">
        <v>1843</v>
      </c>
      <c r="B34" s="73" t="s">
        <v>782</v>
      </c>
      <c r="C34" s="36" t="s">
        <v>433</v>
      </c>
      <c r="D34" s="131">
        <v>4000</v>
      </c>
      <c r="E34" s="73" t="s">
        <v>782</v>
      </c>
      <c r="F34" s="74"/>
    </row>
    <row r="35" spans="1:6" ht="47.25" x14ac:dyDescent="0.25">
      <c r="A35" s="73" t="s">
        <v>1843</v>
      </c>
      <c r="B35" s="73" t="s">
        <v>782</v>
      </c>
      <c r="C35" s="36" t="s">
        <v>433</v>
      </c>
      <c r="D35" s="131">
        <v>5000</v>
      </c>
      <c r="E35" s="73" t="s">
        <v>799</v>
      </c>
      <c r="F35" s="74"/>
    </row>
    <row r="36" spans="1:6" ht="204.75" x14ac:dyDescent="0.25">
      <c r="A36" s="73" t="s">
        <v>1844</v>
      </c>
      <c r="B36" s="73" t="s">
        <v>1845</v>
      </c>
      <c r="C36" s="36" t="s">
        <v>433</v>
      </c>
      <c r="D36" s="131">
        <v>7000</v>
      </c>
      <c r="E36" s="73" t="s">
        <v>800</v>
      </c>
      <c r="F36" s="74"/>
    </row>
    <row r="37" spans="1:6" ht="63" x14ac:dyDescent="0.25">
      <c r="A37" s="73" t="s">
        <v>1846</v>
      </c>
      <c r="B37" s="73" t="s">
        <v>620</v>
      </c>
      <c r="C37" s="36" t="s">
        <v>433</v>
      </c>
      <c r="D37" s="131">
        <v>10500</v>
      </c>
      <c r="E37" s="73" t="s">
        <v>807</v>
      </c>
      <c r="F37" s="74"/>
    </row>
    <row r="38" spans="1:6" ht="63" x14ac:dyDescent="0.25">
      <c r="A38" s="73" t="s">
        <v>1847</v>
      </c>
      <c r="B38" s="73" t="s">
        <v>783</v>
      </c>
      <c r="C38" s="36" t="s">
        <v>433</v>
      </c>
      <c r="D38" s="131">
        <v>7000</v>
      </c>
      <c r="E38" s="73" t="s">
        <v>802</v>
      </c>
      <c r="F38" s="74"/>
    </row>
    <row r="39" spans="1:6" ht="31.5" x14ac:dyDescent="0.25">
      <c r="A39" s="73" t="s">
        <v>1848</v>
      </c>
      <c r="B39" s="73" t="s">
        <v>784</v>
      </c>
      <c r="C39" s="36" t="s">
        <v>433</v>
      </c>
      <c r="D39" s="131">
        <v>8500</v>
      </c>
      <c r="E39" s="73" t="s">
        <v>803</v>
      </c>
      <c r="F39" s="74"/>
    </row>
    <row r="40" spans="1:6" ht="47.25" x14ac:dyDescent="0.25">
      <c r="A40" s="73" t="s">
        <v>1849</v>
      </c>
      <c r="B40" s="73" t="s">
        <v>621</v>
      </c>
      <c r="C40" s="36" t="s">
        <v>433</v>
      </c>
      <c r="D40" s="131">
        <v>4700</v>
      </c>
      <c r="E40" s="73" t="s">
        <v>804</v>
      </c>
      <c r="F40" s="74"/>
    </row>
    <row r="41" spans="1:6" ht="31.5" x14ac:dyDescent="0.25">
      <c r="A41" s="73" t="s">
        <v>1850</v>
      </c>
      <c r="B41" s="73" t="s">
        <v>623</v>
      </c>
      <c r="C41" s="36" t="s">
        <v>433</v>
      </c>
      <c r="D41" s="131" t="s">
        <v>1870</v>
      </c>
      <c r="E41" s="73" t="s">
        <v>805</v>
      </c>
      <c r="F41" s="74"/>
    </row>
    <row r="42" spans="1:6" ht="63" x14ac:dyDescent="0.25">
      <c r="A42" s="73" t="s">
        <v>1851</v>
      </c>
      <c r="B42" s="73" t="s">
        <v>785</v>
      </c>
      <c r="C42" s="36" t="s">
        <v>433</v>
      </c>
      <c r="D42" s="131">
        <v>10000</v>
      </c>
      <c r="E42" s="73" t="s">
        <v>806</v>
      </c>
      <c r="F42" s="74"/>
    </row>
    <row r="43" spans="1:6" ht="31.5" x14ac:dyDescent="0.25">
      <c r="A43" s="73" t="s">
        <v>1852</v>
      </c>
      <c r="B43" s="73" t="s">
        <v>1853</v>
      </c>
      <c r="C43" s="36" t="s">
        <v>433</v>
      </c>
      <c r="D43" s="131">
        <v>3000</v>
      </c>
      <c r="E43" s="73" t="s">
        <v>801</v>
      </c>
      <c r="F43" s="74"/>
    </row>
    <row r="44" spans="1:6" ht="47.25" x14ac:dyDescent="0.25">
      <c r="A44" s="73" t="s">
        <v>1854</v>
      </c>
      <c r="B44" s="73" t="s">
        <v>1885</v>
      </c>
      <c r="C44" s="36" t="s">
        <v>433</v>
      </c>
      <c r="D44" s="131">
        <v>25000</v>
      </c>
      <c r="E44" s="73" t="s">
        <v>808</v>
      </c>
      <c r="F44" s="74"/>
    </row>
    <row r="45" spans="1:6" ht="47.25" x14ac:dyDescent="0.25">
      <c r="A45" s="73" t="s">
        <v>1855</v>
      </c>
      <c r="B45" s="73" t="s">
        <v>786</v>
      </c>
      <c r="C45" s="36" t="s">
        <v>433</v>
      </c>
      <c r="D45" s="131">
        <v>9500</v>
      </c>
      <c r="E45" s="73" t="s">
        <v>809</v>
      </c>
      <c r="F45" s="74"/>
    </row>
    <row r="46" spans="1:6" ht="31.5" x14ac:dyDescent="0.25">
      <c r="A46" s="73" t="s">
        <v>1856</v>
      </c>
      <c r="B46" s="73" t="s">
        <v>787</v>
      </c>
      <c r="C46" s="36" t="s">
        <v>433</v>
      </c>
      <c r="D46" s="131">
        <v>12000</v>
      </c>
      <c r="E46" s="73" t="s">
        <v>810</v>
      </c>
      <c r="F46" s="74"/>
    </row>
    <row r="47" spans="1:6" ht="31.5" x14ac:dyDescent="0.25">
      <c r="A47" s="73" t="s">
        <v>1857</v>
      </c>
      <c r="B47" s="73" t="s">
        <v>788</v>
      </c>
      <c r="C47" s="36" t="s">
        <v>433</v>
      </c>
      <c r="D47" s="131">
        <v>6500</v>
      </c>
      <c r="E47" s="73" t="s">
        <v>811</v>
      </c>
      <c r="F47" s="74"/>
    </row>
    <row r="48" spans="1:6" ht="31.5" x14ac:dyDescent="0.25">
      <c r="A48" s="73" t="s">
        <v>1858</v>
      </c>
      <c r="B48" s="73" t="s">
        <v>789</v>
      </c>
      <c r="C48" s="36" t="s">
        <v>433</v>
      </c>
      <c r="D48" s="131">
        <v>12500</v>
      </c>
      <c r="E48" s="73" t="s">
        <v>812</v>
      </c>
      <c r="F48" s="74"/>
    </row>
    <row r="49" spans="1:6" ht="31.5" x14ac:dyDescent="0.25">
      <c r="A49" s="73" t="s">
        <v>1859</v>
      </c>
      <c r="B49" s="73" t="s">
        <v>1860</v>
      </c>
      <c r="C49" s="36" t="s">
        <v>433</v>
      </c>
      <c r="D49" s="131">
        <v>7500</v>
      </c>
      <c r="E49" s="73" t="s">
        <v>813</v>
      </c>
      <c r="F49" s="74"/>
    </row>
    <row r="50" spans="1:6" ht="88.5" x14ac:dyDescent="0.25">
      <c r="A50" s="73" t="s">
        <v>1861</v>
      </c>
      <c r="B50" s="73" t="s">
        <v>790</v>
      </c>
      <c r="C50" s="36" t="s">
        <v>433</v>
      </c>
      <c r="D50" s="131">
        <v>7500</v>
      </c>
      <c r="E50" s="73" t="s">
        <v>1873</v>
      </c>
      <c r="F50" s="74"/>
    </row>
    <row r="51" spans="1:6" ht="31.5" x14ac:dyDescent="0.25">
      <c r="A51" s="73" t="s">
        <v>1862</v>
      </c>
      <c r="B51" s="73" t="s">
        <v>622</v>
      </c>
      <c r="C51" s="36" t="s">
        <v>433</v>
      </c>
      <c r="D51" s="131">
        <v>10500</v>
      </c>
      <c r="E51" s="73" t="s">
        <v>814</v>
      </c>
      <c r="F51" s="74"/>
    </row>
    <row r="52" spans="1:6" ht="126" x14ac:dyDescent="0.25">
      <c r="A52" s="73" t="s">
        <v>1862</v>
      </c>
      <c r="B52" s="73" t="s">
        <v>622</v>
      </c>
      <c r="C52" s="36" t="s">
        <v>433</v>
      </c>
      <c r="D52" s="131" t="s">
        <v>1911</v>
      </c>
      <c r="E52" s="73" t="s">
        <v>1874</v>
      </c>
      <c r="F52" s="74"/>
    </row>
    <row r="53" spans="1:6" ht="63" x14ac:dyDescent="0.25">
      <c r="A53" s="73" t="s">
        <v>1863</v>
      </c>
      <c r="B53" s="73" t="s">
        <v>791</v>
      </c>
      <c r="C53" s="36" t="s">
        <v>433</v>
      </c>
      <c r="D53" s="131">
        <v>3000</v>
      </c>
      <c r="E53" s="73" t="s">
        <v>1875</v>
      </c>
      <c r="F53" s="74"/>
    </row>
    <row r="54" spans="1:6" ht="78.75" x14ac:dyDescent="0.25">
      <c r="A54" s="73" t="s">
        <v>1864</v>
      </c>
      <c r="B54" s="73" t="s">
        <v>624</v>
      </c>
      <c r="C54" s="36" t="s">
        <v>433</v>
      </c>
      <c r="D54" s="131">
        <v>2300</v>
      </c>
      <c r="E54" s="73" t="s">
        <v>815</v>
      </c>
      <c r="F54" s="74"/>
    </row>
    <row r="55" spans="1:6" ht="31.5" x14ac:dyDescent="0.25">
      <c r="A55" s="73" t="s">
        <v>1865</v>
      </c>
      <c r="B55" s="73" t="s">
        <v>625</v>
      </c>
      <c r="C55" s="36" t="s">
        <v>433</v>
      </c>
      <c r="D55" s="131" t="s">
        <v>1870</v>
      </c>
      <c r="E55" s="73" t="s">
        <v>817</v>
      </c>
      <c r="F55" s="74"/>
    </row>
    <row r="56" spans="1:6" ht="167.25" x14ac:dyDescent="0.25">
      <c r="A56" s="73" t="s">
        <v>1866</v>
      </c>
      <c r="B56" s="73" t="s">
        <v>792</v>
      </c>
      <c r="C56" s="36" t="s">
        <v>433</v>
      </c>
      <c r="D56" s="131">
        <v>31000</v>
      </c>
      <c r="E56" s="73" t="s">
        <v>1876</v>
      </c>
      <c r="F56" s="74"/>
    </row>
    <row r="57" spans="1:6" ht="94.5" x14ac:dyDescent="0.25">
      <c r="A57" s="73" t="s">
        <v>1867</v>
      </c>
      <c r="B57" s="73" t="s">
        <v>793</v>
      </c>
      <c r="C57" s="36" t="s">
        <v>433</v>
      </c>
      <c r="D57" s="131">
        <v>8000</v>
      </c>
      <c r="E57" s="73" t="s">
        <v>816</v>
      </c>
      <c r="F57" s="74"/>
    </row>
  </sheetData>
  <autoFilter ref="A25:E57" xr:uid="{00000000-0009-0000-0000-00000B000000}"/>
  <hyperlinks>
    <hyperlink ref="F6" r:id="rId1" xr:uid="{00000000-0004-0000-0B00-000000000000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</sheetPr>
  <dimension ref="A1"/>
  <sheetViews>
    <sheetView zoomScale="85" zoomScaleNormal="85" workbookViewId="0">
      <selection activeCell="Y37" sqref="Y3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K12"/>
  <sheetViews>
    <sheetView zoomScale="85" zoomScaleNormal="85" workbookViewId="0">
      <selection activeCell="B9" sqref="B9"/>
    </sheetView>
  </sheetViews>
  <sheetFormatPr defaultRowHeight="15" x14ac:dyDescent="0.25"/>
  <cols>
    <col min="1" max="1" width="3.28515625" style="40" customWidth="1"/>
    <col min="2" max="2" width="22.28515625" style="7" customWidth="1"/>
    <col min="3" max="3" width="11.28515625" customWidth="1"/>
    <col min="4" max="4" width="15" customWidth="1"/>
    <col min="5" max="5" width="33.140625" customWidth="1"/>
    <col min="6" max="6" width="12.28515625" customWidth="1"/>
    <col min="7" max="7" width="14.42578125" bestFit="1" customWidth="1"/>
    <col min="8" max="8" width="12.28515625" customWidth="1"/>
    <col min="9" max="9" width="14.7109375" customWidth="1"/>
    <col min="10" max="10" width="13.140625" customWidth="1"/>
    <col min="11" max="11" width="16.28515625" bestFit="1" customWidth="1"/>
  </cols>
  <sheetData>
    <row r="4" spans="1:11" ht="29.45" customHeight="1" x14ac:dyDescent="0.25">
      <c r="A4" s="243" t="s">
        <v>345</v>
      </c>
      <c r="B4" s="243" t="s">
        <v>346</v>
      </c>
      <c r="C4" s="244" t="s">
        <v>347</v>
      </c>
      <c r="D4" s="244" t="s">
        <v>352</v>
      </c>
      <c r="E4" s="244" t="s">
        <v>348</v>
      </c>
      <c r="F4" s="244" t="s">
        <v>349</v>
      </c>
      <c r="G4" s="244" t="s">
        <v>350</v>
      </c>
      <c r="H4" s="244" t="s">
        <v>351</v>
      </c>
      <c r="I4" s="244" t="s">
        <v>353</v>
      </c>
      <c r="J4" s="244"/>
      <c r="K4" s="244"/>
    </row>
    <row r="5" spans="1:11" x14ac:dyDescent="0.25">
      <c r="A5" s="243"/>
      <c r="B5" s="243"/>
      <c r="C5" s="244"/>
      <c r="D5" s="244"/>
      <c r="E5" s="244"/>
      <c r="F5" s="244"/>
      <c r="G5" s="244"/>
      <c r="H5" s="244"/>
      <c r="I5" s="135" t="s">
        <v>354</v>
      </c>
      <c r="J5" s="135" t="s">
        <v>355</v>
      </c>
      <c r="K5" s="135" t="s">
        <v>356</v>
      </c>
    </row>
    <row r="6" spans="1:11" ht="30" x14ac:dyDescent="0.25">
      <c r="A6" s="136">
        <v>1</v>
      </c>
      <c r="B6" s="132" t="s">
        <v>357</v>
      </c>
      <c r="C6" s="17" t="s">
        <v>358</v>
      </c>
      <c r="D6" s="17" t="s">
        <v>359</v>
      </c>
      <c r="E6" s="137" t="s">
        <v>360</v>
      </c>
      <c r="F6" s="132" t="s">
        <v>361</v>
      </c>
      <c r="G6" s="132" t="s">
        <v>362</v>
      </c>
      <c r="H6" s="15" t="s">
        <v>363</v>
      </c>
      <c r="I6" s="133">
        <v>100000</v>
      </c>
      <c r="J6" s="134">
        <f>I6*0.75</f>
        <v>75000</v>
      </c>
      <c r="K6" s="133">
        <f>I6*0.5</f>
        <v>50000</v>
      </c>
    </row>
    <row r="7" spans="1:11" ht="30" x14ac:dyDescent="0.25">
      <c r="A7" s="136">
        <v>2</v>
      </c>
      <c r="B7" s="132" t="s">
        <v>364</v>
      </c>
      <c r="C7" s="17" t="s">
        <v>358</v>
      </c>
      <c r="D7" s="17" t="s">
        <v>359</v>
      </c>
      <c r="E7" s="137" t="s">
        <v>365</v>
      </c>
      <c r="F7" s="132" t="s">
        <v>361</v>
      </c>
      <c r="G7" s="132" t="s">
        <v>362</v>
      </c>
      <c r="H7" s="15" t="s">
        <v>363</v>
      </c>
      <c r="I7" s="133">
        <v>150000</v>
      </c>
      <c r="J7" s="134">
        <f>I7*0.75</f>
        <v>112500</v>
      </c>
      <c r="K7" s="133">
        <f>I7*0.5</f>
        <v>75000</v>
      </c>
    </row>
    <row r="8" spans="1:11" ht="30" x14ac:dyDescent="0.25">
      <c r="A8" s="136">
        <v>3</v>
      </c>
      <c r="B8" s="132" t="s">
        <v>366</v>
      </c>
      <c r="C8" s="17" t="s">
        <v>358</v>
      </c>
      <c r="D8" s="17" t="s">
        <v>359</v>
      </c>
      <c r="E8" s="137" t="s">
        <v>367</v>
      </c>
      <c r="F8" s="132" t="s">
        <v>368</v>
      </c>
      <c r="G8" s="132" t="s">
        <v>362</v>
      </c>
      <c r="H8" s="15" t="s">
        <v>363</v>
      </c>
      <c r="I8" s="133">
        <v>150000</v>
      </c>
      <c r="J8" s="134">
        <f>I8*0.75</f>
        <v>112500</v>
      </c>
      <c r="K8" s="133">
        <f>I8*0.5</f>
        <v>75000</v>
      </c>
    </row>
    <row r="9" spans="1:11" ht="45" x14ac:dyDescent="0.25">
      <c r="A9" s="136">
        <v>4</v>
      </c>
      <c r="B9" s="132" t="s">
        <v>369</v>
      </c>
      <c r="C9" s="17" t="s">
        <v>358</v>
      </c>
      <c r="D9" s="17" t="s">
        <v>359</v>
      </c>
      <c r="E9" s="137" t="s">
        <v>370</v>
      </c>
      <c r="F9" s="132" t="s">
        <v>368</v>
      </c>
      <c r="G9" s="132" t="s">
        <v>362</v>
      </c>
      <c r="H9" s="15" t="s">
        <v>363</v>
      </c>
      <c r="I9" s="133">
        <v>100000</v>
      </c>
      <c r="J9" s="134">
        <f>I9*0.75</f>
        <v>75000</v>
      </c>
      <c r="K9" s="133">
        <f>I9*0.5</f>
        <v>50000</v>
      </c>
    </row>
    <row r="10" spans="1:11" ht="30" x14ac:dyDescent="0.25">
      <c r="A10" s="136">
        <v>5</v>
      </c>
      <c r="B10" s="132" t="s">
        <v>371</v>
      </c>
      <c r="C10" s="17" t="s">
        <v>358</v>
      </c>
      <c r="D10" s="17" t="s">
        <v>359</v>
      </c>
      <c r="E10" s="138" t="s">
        <v>372</v>
      </c>
      <c r="F10" s="132" t="s">
        <v>373</v>
      </c>
      <c r="G10" s="132" t="s">
        <v>362</v>
      </c>
      <c r="H10" s="15" t="s">
        <v>363</v>
      </c>
      <c r="I10" s="245" t="s">
        <v>374</v>
      </c>
      <c r="J10" s="246"/>
      <c r="K10" s="247"/>
    </row>
    <row r="11" spans="1:11" ht="30" x14ac:dyDescent="0.25">
      <c r="A11" s="136">
        <v>6</v>
      </c>
      <c r="B11" s="137" t="s">
        <v>375</v>
      </c>
      <c r="C11" s="17" t="s">
        <v>376</v>
      </c>
      <c r="D11" s="17" t="s">
        <v>359</v>
      </c>
      <c r="E11" s="138" t="s">
        <v>377</v>
      </c>
      <c r="F11" s="132" t="s">
        <v>378</v>
      </c>
      <c r="G11" s="132" t="s">
        <v>362</v>
      </c>
      <c r="H11" s="15" t="s">
        <v>363</v>
      </c>
      <c r="I11" s="245" t="s">
        <v>379</v>
      </c>
      <c r="J11" s="246"/>
      <c r="K11" s="247"/>
    </row>
    <row r="12" spans="1:11" x14ac:dyDescent="0.25">
      <c r="A12" s="139"/>
      <c r="B12" s="140"/>
      <c r="C12" s="8"/>
      <c r="D12" s="8"/>
      <c r="E12" s="141"/>
      <c r="F12" s="142"/>
      <c r="G12" s="142"/>
      <c r="H12" s="7"/>
      <c r="I12" s="143"/>
      <c r="J12" s="143"/>
      <c r="K12" s="143"/>
    </row>
  </sheetData>
  <mergeCells count="11">
    <mergeCell ref="A4:A5"/>
    <mergeCell ref="H4:H5"/>
    <mergeCell ref="I4:K4"/>
    <mergeCell ref="I10:K10"/>
    <mergeCell ref="I11:K11"/>
    <mergeCell ref="B4:B5"/>
    <mergeCell ref="C4:C5"/>
    <mergeCell ref="D4:D5"/>
    <mergeCell ref="E4:E5"/>
    <mergeCell ref="G4:G5"/>
    <mergeCell ref="F4:F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Q96"/>
  <sheetViews>
    <sheetView zoomScale="85" zoomScaleNormal="85" workbookViewId="0">
      <pane ySplit="2" topLeftCell="A50" activePane="bottomLeft" state="frozen"/>
      <selection pane="bottomLeft" activeCell="D69" sqref="D69"/>
    </sheetView>
  </sheetViews>
  <sheetFormatPr defaultRowHeight="15" x14ac:dyDescent="0.25"/>
  <cols>
    <col min="1" max="1" width="13.140625" style="7" customWidth="1"/>
    <col min="2" max="2" width="29.85546875" style="7" customWidth="1"/>
    <col min="3" max="3" width="9.140625" style="7" customWidth="1"/>
    <col min="4" max="4" width="49.140625" style="7" customWidth="1"/>
    <col min="5" max="5" width="9.28515625" style="79" bestFit="1" customWidth="1"/>
    <col min="6" max="6" width="9.28515625" style="79" customWidth="1"/>
    <col min="7" max="7" width="13.42578125" style="7" bestFit="1" customWidth="1"/>
    <col min="8" max="8" width="17.85546875" style="7" bestFit="1" customWidth="1"/>
    <col min="10" max="10" width="14.5703125" customWidth="1"/>
    <col min="11" max="11" width="17.85546875" customWidth="1"/>
    <col min="12" max="12" width="10.85546875" bestFit="1" customWidth="1"/>
    <col min="13" max="13" width="12.42578125" bestFit="1" customWidth="1"/>
    <col min="14" max="14" width="9.42578125" bestFit="1" customWidth="1"/>
    <col min="232" max="233" width="9.42578125" customWidth="1"/>
    <col min="234" max="234" width="7" customWidth="1"/>
    <col min="235" max="235" width="10.85546875" customWidth="1"/>
    <col min="236" max="236" width="24.28515625" customWidth="1"/>
    <col min="237" max="237" width="10.42578125" bestFit="1" customWidth="1"/>
    <col min="238" max="238" width="28.28515625" customWidth="1"/>
    <col min="239" max="239" width="51.42578125" customWidth="1"/>
    <col min="240" max="240" width="15.7109375" bestFit="1" customWidth="1"/>
    <col min="241" max="251" width="9.140625" customWidth="1"/>
    <col min="252" max="252" width="12.7109375" bestFit="1" customWidth="1"/>
    <col min="488" max="489" width="9.42578125" customWidth="1"/>
    <col min="490" max="490" width="7" customWidth="1"/>
    <col min="491" max="491" width="10.85546875" customWidth="1"/>
    <col min="492" max="492" width="24.28515625" customWidth="1"/>
    <col min="493" max="493" width="10.42578125" bestFit="1" customWidth="1"/>
    <col min="494" max="494" width="28.28515625" customWidth="1"/>
    <col min="495" max="495" width="51.42578125" customWidth="1"/>
    <col min="496" max="496" width="15.7109375" bestFit="1" customWidth="1"/>
    <col min="497" max="507" width="9.140625" customWidth="1"/>
    <col min="508" max="508" width="12.7109375" bestFit="1" customWidth="1"/>
    <col min="744" max="745" width="9.42578125" customWidth="1"/>
    <col min="746" max="746" width="7" customWidth="1"/>
    <col min="747" max="747" width="10.85546875" customWidth="1"/>
    <col min="748" max="748" width="24.28515625" customWidth="1"/>
    <col min="749" max="749" width="10.42578125" bestFit="1" customWidth="1"/>
    <col min="750" max="750" width="28.28515625" customWidth="1"/>
    <col min="751" max="751" width="51.42578125" customWidth="1"/>
    <col min="752" max="752" width="15.7109375" bestFit="1" customWidth="1"/>
    <col min="753" max="763" width="9.140625" customWidth="1"/>
    <col min="764" max="764" width="12.7109375" bestFit="1" customWidth="1"/>
    <col min="1000" max="1001" width="9.42578125" customWidth="1"/>
    <col min="1002" max="1002" width="7" customWidth="1"/>
    <col min="1003" max="1003" width="10.85546875" customWidth="1"/>
    <col min="1004" max="1004" width="24.28515625" customWidth="1"/>
    <col min="1005" max="1005" width="10.42578125" bestFit="1" customWidth="1"/>
    <col min="1006" max="1006" width="28.28515625" customWidth="1"/>
    <col min="1007" max="1007" width="51.42578125" customWidth="1"/>
    <col min="1008" max="1008" width="15.7109375" bestFit="1" customWidth="1"/>
    <col min="1009" max="1019" width="9.140625" customWidth="1"/>
    <col min="1020" max="1020" width="12.7109375" bestFit="1" customWidth="1"/>
    <col min="1256" max="1257" width="9.42578125" customWidth="1"/>
    <col min="1258" max="1258" width="7" customWidth="1"/>
    <col min="1259" max="1259" width="10.85546875" customWidth="1"/>
    <col min="1260" max="1260" width="24.28515625" customWidth="1"/>
    <col min="1261" max="1261" width="10.42578125" bestFit="1" customWidth="1"/>
    <col min="1262" max="1262" width="28.28515625" customWidth="1"/>
    <col min="1263" max="1263" width="51.42578125" customWidth="1"/>
    <col min="1264" max="1264" width="15.7109375" bestFit="1" customWidth="1"/>
    <col min="1265" max="1275" width="9.140625" customWidth="1"/>
    <col min="1276" max="1276" width="12.7109375" bestFit="1" customWidth="1"/>
    <col min="1512" max="1513" width="9.42578125" customWidth="1"/>
    <col min="1514" max="1514" width="7" customWidth="1"/>
    <col min="1515" max="1515" width="10.85546875" customWidth="1"/>
    <col min="1516" max="1516" width="24.28515625" customWidth="1"/>
    <col min="1517" max="1517" width="10.42578125" bestFit="1" customWidth="1"/>
    <col min="1518" max="1518" width="28.28515625" customWidth="1"/>
    <col min="1519" max="1519" width="51.42578125" customWidth="1"/>
    <col min="1520" max="1520" width="15.7109375" bestFit="1" customWidth="1"/>
    <col min="1521" max="1531" width="9.140625" customWidth="1"/>
    <col min="1532" max="1532" width="12.7109375" bestFit="1" customWidth="1"/>
    <col min="1768" max="1769" width="9.42578125" customWidth="1"/>
    <col min="1770" max="1770" width="7" customWidth="1"/>
    <col min="1771" max="1771" width="10.85546875" customWidth="1"/>
    <col min="1772" max="1772" width="24.28515625" customWidth="1"/>
    <col min="1773" max="1773" width="10.42578125" bestFit="1" customWidth="1"/>
    <col min="1774" max="1774" width="28.28515625" customWidth="1"/>
    <col min="1775" max="1775" width="51.42578125" customWidth="1"/>
    <col min="1776" max="1776" width="15.7109375" bestFit="1" customWidth="1"/>
    <col min="1777" max="1787" width="9.140625" customWidth="1"/>
    <col min="1788" max="1788" width="12.7109375" bestFit="1" customWidth="1"/>
    <col min="2024" max="2025" width="9.42578125" customWidth="1"/>
    <col min="2026" max="2026" width="7" customWidth="1"/>
    <col min="2027" max="2027" width="10.85546875" customWidth="1"/>
    <col min="2028" max="2028" width="24.28515625" customWidth="1"/>
    <col min="2029" max="2029" width="10.42578125" bestFit="1" customWidth="1"/>
    <col min="2030" max="2030" width="28.28515625" customWidth="1"/>
    <col min="2031" max="2031" width="51.42578125" customWidth="1"/>
    <col min="2032" max="2032" width="15.7109375" bestFit="1" customWidth="1"/>
    <col min="2033" max="2043" width="9.140625" customWidth="1"/>
    <col min="2044" max="2044" width="12.7109375" bestFit="1" customWidth="1"/>
    <col min="2280" max="2281" width="9.42578125" customWidth="1"/>
    <col min="2282" max="2282" width="7" customWidth="1"/>
    <col min="2283" max="2283" width="10.85546875" customWidth="1"/>
    <col min="2284" max="2284" width="24.28515625" customWidth="1"/>
    <col min="2285" max="2285" width="10.42578125" bestFit="1" customWidth="1"/>
    <col min="2286" max="2286" width="28.28515625" customWidth="1"/>
    <col min="2287" max="2287" width="51.42578125" customWidth="1"/>
    <col min="2288" max="2288" width="15.7109375" bestFit="1" customWidth="1"/>
    <col min="2289" max="2299" width="9.140625" customWidth="1"/>
    <col min="2300" max="2300" width="12.7109375" bestFit="1" customWidth="1"/>
    <col min="2536" max="2537" width="9.42578125" customWidth="1"/>
    <col min="2538" max="2538" width="7" customWidth="1"/>
    <col min="2539" max="2539" width="10.85546875" customWidth="1"/>
    <col min="2540" max="2540" width="24.28515625" customWidth="1"/>
    <col min="2541" max="2541" width="10.42578125" bestFit="1" customWidth="1"/>
    <col min="2542" max="2542" width="28.28515625" customWidth="1"/>
    <col min="2543" max="2543" width="51.42578125" customWidth="1"/>
    <col min="2544" max="2544" width="15.7109375" bestFit="1" customWidth="1"/>
    <col min="2545" max="2555" width="9.140625" customWidth="1"/>
    <col min="2556" max="2556" width="12.7109375" bestFit="1" customWidth="1"/>
    <col min="2792" max="2793" width="9.42578125" customWidth="1"/>
    <col min="2794" max="2794" width="7" customWidth="1"/>
    <col min="2795" max="2795" width="10.85546875" customWidth="1"/>
    <col min="2796" max="2796" width="24.28515625" customWidth="1"/>
    <col min="2797" max="2797" width="10.42578125" bestFit="1" customWidth="1"/>
    <col min="2798" max="2798" width="28.28515625" customWidth="1"/>
    <col min="2799" max="2799" width="51.42578125" customWidth="1"/>
    <col min="2800" max="2800" width="15.7109375" bestFit="1" customWidth="1"/>
    <col min="2801" max="2811" width="9.140625" customWidth="1"/>
    <col min="2812" max="2812" width="12.7109375" bestFit="1" customWidth="1"/>
    <col min="3048" max="3049" width="9.42578125" customWidth="1"/>
    <col min="3050" max="3050" width="7" customWidth="1"/>
    <col min="3051" max="3051" width="10.85546875" customWidth="1"/>
    <col min="3052" max="3052" width="24.28515625" customWidth="1"/>
    <col min="3053" max="3053" width="10.42578125" bestFit="1" customWidth="1"/>
    <col min="3054" max="3054" width="28.28515625" customWidth="1"/>
    <col min="3055" max="3055" width="51.42578125" customWidth="1"/>
    <col min="3056" max="3056" width="15.7109375" bestFit="1" customWidth="1"/>
    <col min="3057" max="3067" width="9.140625" customWidth="1"/>
    <col min="3068" max="3068" width="12.7109375" bestFit="1" customWidth="1"/>
    <col min="3304" max="3305" width="9.42578125" customWidth="1"/>
    <col min="3306" max="3306" width="7" customWidth="1"/>
    <col min="3307" max="3307" width="10.85546875" customWidth="1"/>
    <col min="3308" max="3308" width="24.28515625" customWidth="1"/>
    <col min="3309" max="3309" width="10.42578125" bestFit="1" customWidth="1"/>
    <col min="3310" max="3310" width="28.28515625" customWidth="1"/>
    <col min="3311" max="3311" width="51.42578125" customWidth="1"/>
    <col min="3312" max="3312" width="15.7109375" bestFit="1" customWidth="1"/>
    <col min="3313" max="3323" width="9.140625" customWidth="1"/>
    <col min="3324" max="3324" width="12.7109375" bestFit="1" customWidth="1"/>
    <col min="3560" max="3561" width="9.42578125" customWidth="1"/>
    <col min="3562" max="3562" width="7" customWidth="1"/>
    <col min="3563" max="3563" width="10.85546875" customWidth="1"/>
    <col min="3564" max="3564" width="24.28515625" customWidth="1"/>
    <col min="3565" max="3565" width="10.42578125" bestFit="1" customWidth="1"/>
    <col min="3566" max="3566" width="28.28515625" customWidth="1"/>
    <col min="3567" max="3567" width="51.42578125" customWidth="1"/>
    <col min="3568" max="3568" width="15.7109375" bestFit="1" customWidth="1"/>
    <col min="3569" max="3579" width="9.140625" customWidth="1"/>
    <col min="3580" max="3580" width="12.7109375" bestFit="1" customWidth="1"/>
    <col min="3816" max="3817" width="9.42578125" customWidth="1"/>
    <col min="3818" max="3818" width="7" customWidth="1"/>
    <col min="3819" max="3819" width="10.85546875" customWidth="1"/>
    <col min="3820" max="3820" width="24.28515625" customWidth="1"/>
    <col min="3821" max="3821" width="10.42578125" bestFit="1" customWidth="1"/>
    <col min="3822" max="3822" width="28.28515625" customWidth="1"/>
    <col min="3823" max="3823" width="51.42578125" customWidth="1"/>
    <col min="3824" max="3824" width="15.7109375" bestFit="1" customWidth="1"/>
    <col min="3825" max="3835" width="9.140625" customWidth="1"/>
    <col min="3836" max="3836" width="12.7109375" bestFit="1" customWidth="1"/>
    <col min="4072" max="4073" width="9.42578125" customWidth="1"/>
    <col min="4074" max="4074" width="7" customWidth="1"/>
    <col min="4075" max="4075" width="10.85546875" customWidth="1"/>
    <col min="4076" max="4076" width="24.28515625" customWidth="1"/>
    <col min="4077" max="4077" width="10.42578125" bestFit="1" customWidth="1"/>
    <col min="4078" max="4078" width="28.28515625" customWidth="1"/>
    <col min="4079" max="4079" width="51.42578125" customWidth="1"/>
    <col min="4080" max="4080" width="15.7109375" bestFit="1" customWidth="1"/>
    <col min="4081" max="4091" width="9.140625" customWidth="1"/>
    <col min="4092" max="4092" width="12.7109375" bestFit="1" customWidth="1"/>
    <col min="4328" max="4329" width="9.42578125" customWidth="1"/>
    <col min="4330" max="4330" width="7" customWidth="1"/>
    <col min="4331" max="4331" width="10.85546875" customWidth="1"/>
    <col min="4332" max="4332" width="24.28515625" customWidth="1"/>
    <col min="4333" max="4333" width="10.42578125" bestFit="1" customWidth="1"/>
    <col min="4334" max="4334" width="28.28515625" customWidth="1"/>
    <col min="4335" max="4335" width="51.42578125" customWidth="1"/>
    <col min="4336" max="4336" width="15.7109375" bestFit="1" customWidth="1"/>
    <col min="4337" max="4347" width="9.140625" customWidth="1"/>
    <col min="4348" max="4348" width="12.7109375" bestFit="1" customWidth="1"/>
    <col min="4584" max="4585" width="9.42578125" customWidth="1"/>
    <col min="4586" max="4586" width="7" customWidth="1"/>
    <col min="4587" max="4587" width="10.85546875" customWidth="1"/>
    <col min="4588" max="4588" width="24.28515625" customWidth="1"/>
    <col min="4589" max="4589" width="10.42578125" bestFit="1" customWidth="1"/>
    <col min="4590" max="4590" width="28.28515625" customWidth="1"/>
    <col min="4591" max="4591" width="51.42578125" customWidth="1"/>
    <col min="4592" max="4592" width="15.7109375" bestFit="1" customWidth="1"/>
    <col min="4593" max="4603" width="9.140625" customWidth="1"/>
    <col min="4604" max="4604" width="12.7109375" bestFit="1" customWidth="1"/>
    <col min="4840" max="4841" width="9.42578125" customWidth="1"/>
    <col min="4842" max="4842" width="7" customWidth="1"/>
    <col min="4843" max="4843" width="10.85546875" customWidth="1"/>
    <col min="4844" max="4844" width="24.28515625" customWidth="1"/>
    <col min="4845" max="4845" width="10.42578125" bestFit="1" customWidth="1"/>
    <col min="4846" max="4846" width="28.28515625" customWidth="1"/>
    <col min="4847" max="4847" width="51.42578125" customWidth="1"/>
    <col min="4848" max="4848" width="15.7109375" bestFit="1" customWidth="1"/>
    <col min="4849" max="4859" width="9.140625" customWidth="1"/>
    <col min="4860" max="4860" width="12.7109375" bestFit="1" customWidth="1"/>
    <col min="5096" max="5097" width="9.42578125" customWidth="1"/>
    <col min="5098" max="5098" width="7" customWidth="1"/>
    <col min="5099" max="5099" width="10.85546875" customWidth="1"/>
    <col min="5100" max="5100" width="24.28515625" customWidth="1"/>
    <col min="5101" max="5101" width="10.42578125" bestFit="1" customWidth="1"/>
    <col min="5102" max="5102" width="28.28515625" customWidth="1"/>
    <col min="5103" max="5103" width="51.42578125" customWidth="1"/>
    <col min="5104" max="5104" width="15.7109375" bestFit="1" customWidth="1"/>
    <col min="5105" max="5115" width="9.140625" customWidth="1"/>
    <col min="5116" max="5116" width="12.7109375" bestFit="1" customWidth="1"/>
    <col min="5352" max="5353" width="9.42578125" customWidth="1"/>
    <col min="5354" max="5354" width="7" customWidth="1"/>
    <col min="5355" max="5355" width="10.85546875" customWidth="1"/>
    <col min="5356" max="5356" width="24.28515625" customWidth="1"/>
    <col min="5357" max="5357" width="10.42578125" bestFit="1" customWidth="1"/>
    <col min="5358" max="5358" width="28.28515625" customWidth="1"/>
    <col min="5359" max="5359" width="51.42578125" customWidth="1"/>
    <col min="5360" max="5360" width="15.7109375" bestFit="1" customWidth="1"/>
    <col min="5361" max="5371" width="9.140625" customWidth="1"/>
    <col min="5372" max="5372" width="12.7109375" bestFit="1" customWidth="1"/>
    <col min="5608" max="5609" width="9.42578125" customWidth="1"/>
    <col min="5610" max="5610" width="7" customWidth="1"/>
    <col min="5611" max="5611" width="10.85546875" customWidth="1"/>
    <col min="5612" max="5612" width="24.28515625" customWidth="1"/>
    <col min="5613" max="5613" width="10.42578125" bestFit="1" customWidth="1"/>
    <col min="5614" max="5614" width="28.28515625" customWidth="1"/>
    <col min="5615" max="5615" width="51.42578125" customWidth="1"/>
    <col min="5616" max="5616" width="15.7109375" bestFit="1" customWidth="1"/>
    <col min="5617" max="5627" width="9.140625" customWidth="1"/>
    <col min="5628" max="5628" width="12.7109375" bestFit="1" customWidth="1"/>
    <col min="5864" max="5865" width="9.42578125" customWidth="1"/>
    <col min="5866" max="5866" width="7" customWidth="1"/>
    <col min="5867" max="5867" width="10.85546875" customWidth="1"/>
    <col min="5868" max="5868" width="24.28515625" customWidth="1"/>
    <col min="5869" max="5869" width="10.42578125" bestFit="1" customWidth="1"/>
    <col min="5870" max="5870" width="28.28515625" customWidth="1"/>
    <col min="5871" max="5871" width="51.42578125" customWidth="1"/>
    <col min="5872" max="5872" width="15.7109375" bestFit="1" customWidth="1"/>
    <col min="5873" max="5883" width="9.140625" customWidth="1"/>
    <col min="5884" max="5884" width="12.7109375" bestFit="1" customWidth="1"/>
    <col min="6120" max="6121" width="9.42578125" customWidth="1"/>
    <col min="6122" max="6122" width="7" customWidth="1"/>
    <col min="6123" max="6123" width="10.85546875" customWidth="1"/>
    <col min="6124" max="6124" width="24.28515625" customWidth="1"/>
    <col min="6125" max="6125" width="10.42578125" bestFit="1" customWidth="1"/>
    <col min="6126" max="6126" width="28.28515625" customWidth="1"/>
    <col min="6127" max="6127" width="51.42578125" customWidth="1"/>
    <col min="6128" max="6128" width="15.7109375" bestFit="1" customWidth="1"/>
    <col min="6129" max="6139" width="9.140625" customWidth="1"/>
    <col min="6140" max="6140" width="12.7109375" bestFit="1" customWidth="1"/>
    <col min="6376" max="6377" width="9.42578125" customWidth="1"/>
    <col min="6378" max="6378" width="7" customWidth="1"/>
    <col min="6379" max="6379" width="10.85546875" customWidth="1"/>
    <col min="6380" max="6380" width="24.28515625" customWidth="1"/>
    <col min="6381" max="6381" width="10.42578125" bestFit="1" customWidth="1"/>
    <col min="6382" max="6382" width="28.28515625" customWidth="1"/>
    <col min="6383" max="6383" width="51.42578125" customWidth="1"/>
    <col min="6384" max="6384" width="15.7109375" bestFit="1" customWidth="1"/>
    <col min="6385" max="6395" width="9.140625" customWidth="1"/>
    <col min="6396" max="6396" width="12.7109375" bestFit="1" customWidth="1"/>
    <col min="6632" max="6633" width="9.42578125" customWidth="1"/>
    <col min="6634" max="6634" width="7" customWidth="1"/>
    <col min="6635" max="6635" width="10.85546875" customWidth="1"/>
    <col min="6636" max="6636" width="24.28515625" customWidth="1"/>
    <col min="6637" max="6637" width="10.42578125" bestFit="1" customWidth="1"/>
    <col min="6638" max="6638" width="28.28515625" customWidth="1"/>
    <col min="6639" max="6639" width="51.42578125" customWidth="1"/>
    <col min="6640" max="6640" width="15.7109375" bestFit="1" customWidth="1"/>
    <col min="6641" max="6651" width="9.140625" customWidth="1"/>
    <col min="6652" max="6652" width="12.7109375" bestFit="1" customWidth="1"/>
    <col min="6888" max="6889" width="9.42578125" customWidth="1"/>
    <col min="6890" max="6890" width="7" customWidth="1"/>
    <col min="6891" max="6891" width="10.85546875" customWidth="1"/>
    <col min="6892" max="6892" width="24.28515625" customWidth="1"/>
    <col min="6893" max="6893" width="10.42578125" bestFit="1" customWidth="1"/>
    <col min="6894" max="6894" width="28.28515625" customWidth="1"/>
    <col min="6895" max="6895" width="51.42578125" customWidth="1"/>
    <col min="6896" max="6896" width="15.7109375" bestFit="1" customWidth="1"/>
    <col min="6897" max="6907" width="9.140625" customWidth="1"/>
    <col min="6908" max="6908" width="12.7109375" bestFit="1" customWidth="1"/>
    <col min="7144" max="7145" width="9.42578125" customWidth="1"/>
    <col min="7146" max="7146" width="7" customWidth="1"/>
    <col min="7147" max="7147" width="10.85546875" customWidth="1"/>
    <col min="7148" max="7148" width="24.28515625" customWidth="1"/>
    <col min="7149" max="7149" width="10.42578125" bestFit="1" customWidth="1"/>
    <col min="7150" max="7150" width="28.28515625" customWidth="1"/>
    <col min="7151" max="7151" width="51.42578125" customWidth="1"/>
    <col min="7152" max="7152" width="15.7109375" bestFit="1" customWidth="1"/>
    <col min="7153" max="7163" width="9.140625" customWidth="1"/>
    <col min="7164" max="7164" width="12.7109375" bestFit="1" customWidth="1"/>
    <col min="7400" max="7401" width="9.42578125" customWidth="1"/>
    <col min="7402" max="7402" width="7" customWidth="1"/>
    <col min="7403" max="7403" width="10.85546875" customWidth="1"/>
    <col min="7404" max="7404" width="24.28515625" customWidth="1"/>
    <col min="7405" max="7405" width="10.42578125" bestFit="1" customWidth="1"/>
    <col min="7406" max="7406" width="28.28515625" customWidth="1"/>
    <col min="7407" max="7407" width="51.42578125" customWidth="1"/>
    <col min="7408" max="7408" width="15.7109375" bestFit="1" customWidth="1"/>
    <col min="7409" max="7419" width="9.140625" customWidth="1"/>
    <col min="7420" max="7420" width="12.7109375" bestFit="1" customWidth="1"/>
    <col min="7656" max="7657" width="9.42578125" customWidth="1"/>
    <col min="7658" max="7658" width="7" customWidth="1"/>
    <col min="7659" max="7659" width="10.85546875" customWidth="1"/>
    <col min="7660" max="7660" width="24.28515625" customWidth="1"/>
    <col min="7661" max="7661" width="10.42578125" bestFit="1" customWidth="1"/>
    <col min="7662" max="7662" width="28.28515625" customWidth="1"/>
    <col min="7663" max="7663" width="51.42578125" customWidth="1"/>
    <col min="7664" max="7664" width="15.7109375" bestFit="1" customWidth="1"/>
    <col min="7665" max="7675" width="9.140625" customWidth="1"/>
    <col min="7676" max="7676" width="12.7109375" bestFit="1" customWidth="1"/>
    <col min="7912" max="7913" width="9.42578125" customWidth="1"/>
    <col min="7914" max="7914" width="7" customWidth="1"/>
    <col min="7915" max="7915" width="10.85546875" customWidth="1"/>
    <col min="7916" max="7916" width="24.28515625" customWidth="1"/>
    <col min="7917" max="7917" width="10.42578125" bestFit="1" customWidth="1"/>
    <col min="7918" max="7918" width="28.28515625" customWidth="1"/>
    <col min="7919" max="7919" width="51.42578125" customWidth="1"/>
    <col min="7920" max="7920" width="15.7109375" bestFit="1" customWidth="1"/>
    <col min="7921" max="7931" width="9.140625" customWidth="1"/>
    <col min="7932" max="7932" width="12.7109375" bestFit="1" customWidth="1"/>
    <col min="8168" max="8169" width="9.42578125" customWidth="1"/>
    <col min="8170" max="8170" width="7" customWidth="1"/>
    <col min="8171" max="8171" width="10.85546875" customWidth="1"/>
    <col min="8172" max="8172" width="24.28515625" customWidth="1"/>
    <col min="8173" max="8173" width="10.42578125" bestFit="1" customWidth="1"/>
    <col min="8174" max="8174" width="28.28515625" customWidth="1"/>
    <col min="8175" max="8175" width="51.42578125" customWidth="1"/>
    <col min="8176" max="8176" width="15.7109375" bestFit="1" customWidth="1"/>
    <col min="8177" max="8187" width="9.140625" customWidth="1"/>
    <col min="8188" max="8188" width="12.7109375" bestFit="1" customWidth="1"/>
    <col min="8424" max="8425" width="9.42578125" customWidth="1"/>
    <col min="8426" max="8426" width="7" customWidth="1"/>
    <col min="8427" max="8427" width="10.85546875" customWidth="1"/>
    <col min="8428" max="8428" width="24.28515625" customWidth="1"/>
    <col min="8429" max="8429" width="10.42578125" bestFit="1" customWidth="1"/>
    <col min="8430" max="8430" width="28.28515625" customWidth="1"/>
    <col min="8431" max="8431" width="51.42578125" customWidth="1"/>
    <col min="8432" max="8432" width="15.7109375" bestFit="1" customWidth="1"/>
    <col min="8433" max="8443" width="9.140625" customWidth="1"/>
    <col min="8444" max="8444" width="12.7109375" bestFit="1" customWidth="1"/>
    <col min="8680" max="8681" width="9.42578125" customWidth="1"/>
    <col min="8682" max="8682" width="7" customWidth="1"/>
    <col min="8683" max="8683" width="10.85546875" customWidth="1"/>
    <col min="8684" max="8684" width="24.28515625" customWidth="1"/>
    <col min="8685" max="8685" width="10.42578125" bestFit="1" customWidth="1"/>
    <col min="8686" max="8686" width="28.28515625" customWidth="1"/>
    <col min="8687" max="8687" width="51.42578125" customWidth="1"/>
    <col min="8688" max="8688" width="15.7109375" bestFit="1" customWidth="1"/>
    <col min="8689" max="8699" width="9.140625" customWidth="1"/>
    <col min="8700" max="8700" width="12.7109375" bestFit="1" customWidth="1"/>
    <col min="8936" max="8937" width="9.42578125" customWidth="1"/>
    <col min="8938" max="8938" width="7" customWidth="1"/>
    <col min="8939" max="8939" width="10.85546875" customWidth="1"/>
    <col min="8940" max="8940" width="24.28515625" customWidth="1"/>
    <col min="8941" max="8941" width="10.42578125" bestFit="1" customWidth="1"/>
    <col min="8942" max="8942" width="28.28515625" customWidth="1"/>
    <col min="8943" max="8943" width="51.42578125" customWidth="1"/>
    <col min="8944" max="8944" width="15.7109375" bestFit="1" customWidth="1"/>
    <col min="8945" max="8955" width="9.140625" customWidth="1"/>
    <col min="8956" max="8956" width="12.7109375" bestFit="1" customWidth="1"/>
    <col min="9192" max="9193" width="9.42578125" customWidth="1"/>
    <col min="9194" max="9194" width="7" customWidth="1"/>
    <col min="9195" max="9195" width="10.85546875" customWidth="1"/>
    <col min="9196" max="9196" width="24.28515625" customWidth="1"/>
    <col min="9197" max="9197" width="10.42578125" bestFit="1" customWidth="1"/>
    <col min="9198" max="9198" width="28.28515625" customWidth="1"/>
    <col min="9199" max="9199" width="51.42578125" customWidth="1"/>
    <col min="9200" max="9200" width="15.7109375" bestFit="1" customWidth="1"/>
    <col min="9201" max="9211" width="9.140625" customWidth="1"/>
    <col min="9212" max="9212" width="12.7109375" bestFit="1" customWidth="1"/>
    <col min="9448" max="9449" width="9.42578125" customWidth="1"/>
    <col min="9450" max="9450" width="7" customWidth="1"/>
    <col min="9451" max="9451" width="10.85546875" customWidth="1"/>
    <col min="9452" max="9452" width="24.28515625" customWidth="1"/>
    <col min="9453" max="9453" width="10.42578125" bestFit="1" customWidth="1"/>
    <col min="9454" max="9454" width="28.28515625" customWidth="1"/>
    <col min="9455" max="9455" width="51.42578125" customWidth="1"/>
    <col min="9456" max="9456" width="15.7109375" bestFit="1" customWidth="1"/>
    <col min="9457" max="9467" width="9.140625" customWidth="1"/>
    <col min="9468" max="9468" width="12.7109375" bestFit="1" customWidth="1"/>
    <col min="9704" max="9705" width="9.42578125" customWidth="1"/>
    <col min="9706" max="9706" width="7" customWidth="1"/>
    <col min="9707" max="9707" width="10.85546875" customWidth="1"/>
    <col min="9708" max="9708" width="24.28515625" customWidth="1"/>
    <col min="9709" max="9709" width="10.42578125" bestFit="1" customWidth="1"/>
    <col min="9710" max="9710" width="28.28515625" customWidth="1"/>
    <col min="9711" max="9711" width="51.42578125" customWidth="1"/>
    <col min="9712" max="9712" width="15.7109375" bestFit="1" customWidth="1"/>
    <col min="9713" max="9723" width="9.140625" customWidth="1"/>
    <col min="9724" max="9724" width="12.7109375" bestFit="1" customWidth="1"/>
    <col min="9960" max="9961" width="9.42578125" customWidth="1"/>
    <col min="9962" max="9962" width="7" customWidth="1"/>
    <col min="9963" max="9963" width="10.85546875" customWidth="1"/>
    <col min="9964" max="9964" width="24.28515625" customWidth="1"/>
    <col min="9965" max="9965" width="10.42578125" bestFit="1" customWidth="1"/>
    <col min="9966" max="9966" width="28.28515625" customWidth="1"/>
    <col min="9967" max="9967" width="51.42578125" customWidth="1"/>
    <col min="9968" max="9968" width="15.7109375" bestFit="1" customWidth="1"/>
    <col min="9969" max="9979" width="9.140625" customWidth="1"/>
    <col min="9980" max="9980" width="12.7109375" bestFit="1" customWidth="1"/>
    <col min="10216" max="10217" width="9.42578125" customWidth="1"/>
    <col min="10218" max="10218" width="7" customWidth="1"/>
    <col min="10219" max="10219" width="10.85546875" customWidth="1"/>
    <col min="10220" max="10220" width="24.28515625" customWidth="1"/>
    <col min="10221" max="10221" width="10.42578125" bestFit="1" customWidth="1"/>
    <col min="10222" max="10222" width="28.28515625" customWidth="1"/>
    <col min="10223" max="10223" width="51.42578125" customWidth="1"/>
    <col min="10224" max="10224" width="15.7109375" bestFit="1" customWidth="1"/>
    <col min="10225" max="10235" width="9.140625" customWidth="1"/>
    <col min="10236" max="10236" width="12.7109375" bestFit="1" customWidth="1"/>
    <col min="10472" max="10473" width="9.42578125" customWidth="1"/>
    <col min="10474" max="10474" width="7" customWidth="1"/>
    <col min="10475" max="10475" width="10.85546875" customWidth="1"/>
    <col min="10476" max="10476" width="24.28515625" customWidth="1"/>
    <col min="10477" max="10477" width="10.42578125" bestFit="1" customWidth="1"/>
    <col min="10478" max="10478" width="28.28515625" customWidth="1"/>
    <col min="10479" max="10479" width="51.42578125" customWidth="1"/>
    <col min="10480" max="10480" width="15.7109375" bestFit="1" customWidth="1"/>
    <col min="10481" max="10491" width="9.140625" customWidth="1"/>
    <col min="10492" max="10492" width="12.7109375" bestFit="1" customWidth="1"/>
    <col min="10728" max="10729" width="9.42578125" customWidth="1"/>
    <col min="10730" max="10730" width="7" customWidth="1"/>
    <col min="10731" max="10731" width="10.85546875" customWidth="1"/>
    <col min="10732" max="10732" width="24.28515625" customWidth="1"/>
    <col min="10733" max="10733" width="10.42578125" bestFit="1" customWidth="1"/>
    <col min="10734" max="10734" width="28.28515625" customWidth="1"/>
    <col min="10735" max="10735" width="51.42578125" customWidth="1"/>
    <col min="10736" max="10736" width="15.7109375" bestFit="1" customWidth="1"/>
    <col min="10737" max="10747" width="9.140625" customWidth="1"/>
    <col min="10748" max="10748" width="12.7109375" bestFit="1" customWidth="1"/>
    <col min="10984" max="10985" width="9.42578125" customWidth="1"/>
    <col min="10986" max="10986" width="7" customWidth="1"/>
    <col min="10987" max="10987" width="10.85546875" customWidth="1"/>
    <col min="10988" max="10988" width="24.28515625" customWidth="1"/>
    <col min="10989" max="10989" width="10.42578125" bestFit="1" customWidth="1"/>
    <col min="10990" max="10990" width="28.28515625" customWidth="1"/>
    <col min="10991" max="10991" width="51.42578125" customWidth="1"/>
    <col min="10992" max="10992" width="15.7109375" bestFit="1" customWidth="1"/>
    <col min="10993" max="11003" width="9.140625" customWidth="1"/>
    <col min="11004" max="11004" width="12.7109375" bestFit="1" customWidth="1"/>
    <col min="11240" max="11241" width="9.42578125" customWidth="1"/>
    <col min="11242" max="11242" width="7" customWidth="1"/>
    <col min="11243" max="11243" width="10.85546875" customWidth="1"/>
    <col min="11244" max="11244" width="24.28515625" customWidth="1"/>
    <col min="11245" max="11245" width="10.42578125" bestFit="1" customWidth="1"/>
    <col min="11246" max="11246" width="28.28515625" customWidth="1"/>
    <col min="11247" max="11247" width="51.42578125" customWidth="1"/>
    <col min="11248" max="11248" width="15.7109375" bestFit="1" customWidth="1"/>
    <col min="11249" max="11259" width="9.140625" customWidth="1"/>
    <col min="11260" max="11260" width="12.7109375" bestFit="1" customWidth="1"/>
    <col min="11496" max="11497" width="9.42578125" customWidth="1"/>
    <col min="11498" max="11498" width="7" customWidth="1"/>
    <col min="11499" max="11499" width="10.85546875" customWidth="1"/>
    <col min="11500" max="11500" width="24.28515625" customWidth="1"/>
    <col min="11501" max="11501" width="10.42578125" bestFit="1" customWidth="1"/>
    <col min="11502" max="11502" width="28.28515625" customWidth="1"/>
    <col min="11503" max="11503" width="51.42578125" customWidth="1"/>
    <col min="11504" max="11504" width="15.7109375" bestFit="1" customWidth="1"/>
    <col min="11505" max="11515" width="9.140625" customWidth="1"/>
    <col min="11516" max="11516" width="12.7109375" bestFit="1" customWidth="1"/>
    <col min="11752" max="11753" width="9.42578125" customWidth="1"/>
    <col min="11754" max="11754" width="7" customWidth="1"/>
    <col min="11755" max="11755" width="10.85546875" customWidth="1"/>
    <col min="11756" max="11756" width="24.28515625" customWidth="1"/>
    <col min="11757" max="11757" width="10.42578125" bestFit="1" customWidth="1"/>
    <col min="11758" max="11758" width="28.28515625" customWidth="1"/>
    <col min="11759" max="11759" width="51.42578125" customWidth="1"/>
    <col min="11760" max="11760" width="15.7109375" bestFit="1" customWidth="1"/>
    <col min="11761" max="11771" width="9.140625" customWidth="1"/>
    <col min="11772" max="11772" width="12.7109375" bestFit="1" customWidth="1"/>
    <col min="12008" max="12009" width="9.42578125" customWidth="1"/>
    <col min="12010" max="12010" width="7" customWidth="1"/>
    <col min="12011" max="12011" width="10.85546875" customWidth="1"/>
    <col min="12012" max="12012" width="24.28515625" customWidth="1"/>
    <col min="12013" max="12013" width="10.42578125" bestFit="1" customWidth="1"/>
    <col min="12014" max="12014" width="28.28515625" customWidth="1"/>
    <col min="12015" max="12015" width="51.42578125" customWidth="1"/>
    <col min="12016" max="12016" width="15.7109375" bestFit="1" customWidth="1"/>
    <col min="12017" max="12027" width="9.140625" customWidth="1"/>
    <col min="12028" max="12028" width="12.7109375" bestFit="1" customWidth="1"/>
    <col min="12264" max="12265" width="9.42578125" customWidth="1"/>
    <col min="12266" max="12266" width="7" customWidth="1"/>
    <col min="12267" max="12267" width="10.85546875" customWidth="1"/>
    <col min="12268" max="12268" width="24.28515625" customWidth="1"/>
    <col min="12269" max="12269" width="10.42578125" bestFit="1" customWidth="1"/>
    <col min="12270" max="12270" width="28.28515625" customWidth="1"/>
    <col min="12271" max="12271" width="51.42578125" customWidth="1"/>
    <col min="12272" max="12272" width="15.7109375" bestFit="1" customWidth="1"/>
    <col min="12273" max="12283" width="9.140625" customWidth="1"/>
    <col min="12284" max="12284" width="12.7109375" bestFit="1" customWidth="1"/>
    <col min="12520" max="12521" width="9.42578125" customWidth="1"/>
    <col min="12522" max="12522" width="7" customWidth="1"/>
    <col min="12523" max="12523" width="10.85546875" customWidth="1"/>
    <col min="12524" max="12524" width="24.28515625" customWidth="1"/>
    <col min="12525" max="12525" width="10.42578125" bestFit="1" customWidth="1"/>
    <col min="12526" max="12526" width="28.28515625" customWidth="1"/>
    <col min="12527" max="12527" width="51.42578125" customWidth="1"/>
    <col min="12528" max="12528" width="15.7109375" bestFit="1" customWidth="1"/>
    <col min="12529" max="12539" width="9.140625" customWidth="1"/>
    <col min="12540" max="12540" width="12.7109375" bestFit="1" customWidth="1"/>
    <col min="12776" max="12777" width="9.42578125" customWidth="1"/>
    <col min="12778" max="12778" width="7" customWidth="1"/>
    <col min="12779" max="12779" width="10.85546875" customWidth="1"/>
    <col min="12780" max="12780" width="24.28515625" customWidth="1"/>
    <col min="12781" max="12781" width="10.42578125" bestFit="1" customWidth="1"/>
    <col min="12782" max="12782" width="28.28515625" customWidth="1"/>
    <col min="12783" max="12783" width="51.42578125" customWidth="1"/>
    <col min="12784" max="12784" width="15.7109375" bestFit="1" customWidth="1"/>
    <col min="12785" max="12795" width="9.140625" customWidth="1"/>
    <col min="12796" max="12796" width="12.7109375" bestFit="1" customWidth="1"/>
    <col min="13032" max="13033" width="9.42578125" customWidth="1"/>
    <col min="13034" max="13034" width="7" customWidth="1"/>
    <col min="13035" max="13035" width="10.85546875" customWidth="1"/>
    <col min="13036" max="13036" width="24.28515625" customWidth="1"/>
    <col min="13037" max="13037" width="10.42578125" bestFit="1" customWidth="1"/>
    <col min="13038" max="13038" width="28.28515625" customWidth="1"/>
    <col min="13039" max="13039" width="51.42578125" customWidth="1"/>
    <col min="13040" max="13040" width="15.7109375" bestFit="1" customWidth="1"/>
    <col min="13041" max="13051" width="9.140625" customWidth="1"/>
    <col min="13052" max="13052" width="12.7109375" bestFit="1" customWidth="1"/>
    <col min="13288" max="13289" width="9.42578125" customWidth="1"/>
    <col min="13290" max="13290" width="7" customWidth="1"/>
    <col min="13291" max="13291" width="10.85546875" customWidth="1"/>
    <col min="13292" max="13292" width="24.28515625" customWidth="1"/>
    <col min="13293" max="13293" width="10.42578125" bestFit="1" customWidth="1"/>
    <col min="13294" max="13294" width="28.28515625" customWidth="1"/>
    <col min="13295" max="13295" width="51.42578125" customWidth="1"/>
    <col min="13296" max="13296" width="15.7109375" bestFit="1" customWidth="1"/>
    <col min="13297" max="13307" width="9.140625" customWidth="1"/>
    <col min="13308" max="13308" width="12.7109375" bestFit="1" customWidth="1"/>
    <col min="13544" max="13545" width="9.42578125" customWidth="1"/>
    <col min="13546" max="13546" width="7" customWidth="1"/>
    <col min="13547" max="13547" width="10.85546875" customWidth="1"/>
    <col min="13548" max="13548" width="24.28515625" customWidth="1"/>
    <col min="13549" max="13549" width="10.42578125" bestFit="1" customWidth="1"/>
    <col min="13550" max="13550" width="28.28515625" customWidth="1"/>
    <col min="13551" max="13551" width="51.42578125" customWidth="1"/>
    <col min="13552" max="13552" width="15.7109375" bestFit="1" customWidth="1"/>
    <col min="13553" max="13563" width="9.140625" customWidth="1"/>
    <col min="13564" max="13564" width="12.7109375" bestFit="1" customWidth="1"/>
    <col min="13800" max="13801" width="9.42578125" customWidth="1"/>
    <col min="13802" max="13802" width="7" customWidth="1"/>
    <col min="13803" max="13803" width="10.85546875" customWidth="1"/>
    <col min="13804" max="13804" width="24.28515625" customWidth="1"/>
    <col min="13805" max="13805" width="10.42578125" bestFit="1" customWidth="1"/>
    <col min="13806" max="13806" width="28.28515625" customWidth="1"/>
    <col min="13807" max="13807" width="51.42578125" customWidth="1"/>
    <col min="13808" max="13808" width="15.7109375" bestFit="1" customWidth="1"/>
    <col min="13809" max="13819" width="9.140625" customWidth="1"/>
    <col min="13820" max="13820" width="12.7109375" bestFit="1" customWidth="1"/>
    <col min="14056" max="14057" width="9.42578125" customWidth="1"/>
    <col min="14058" max="14058" width="7" customWidth="1"/>
    <col min="14059" max="14059" width="10.85546875" customWidth="1"/>
    <col min="14060" max="14060" width="24.28515625" customWidth="1"/>
    <col min="14061" max="14061" width="10.42578125" bestFit="1" customWidth="1"/>
    <col min="14062" max="14062" width="28.28515625" customWidth="1"/>
    <col min="14063" max="14063" width="51.42578125" customWidth="1"/>
    <col min="14064" max="14064" width="15.7109375" bestFit="1" customWidth="1"/>
    <col min="14065" max="14075" width="9.140625" customWidth="1"/>
    <col min="14076" max="14076" width="12.7109375" bestFit="1" customWidth="1"/>
    <col min="14312" max="14313" width="9.42578125" customWidth="1"/>
    <col min="14314" max="14314" width="7" customWidth="1"/>
    <col min="14315" max="14315" width="10.85546875" customWidth="1"/>
    <col min="14316" max="14316" width="24.28515625" customWidth="1"/>
    <col min="14317" max="14317" width="10.42578125" bestFit="1" customWidth="1"/>
    <col min="14318" max="14318" width="28.28515625" customWidth="1"/>
    <col min="14319" max="14319" width="51.42578125" customWidth="1"/>
    <col min="14320" max="14320" width="15.7109375" bestFit="1" customWidth="1"/>
    <col min="14321" max="14331" width="9.140625" customWidth="1"/>
    <col min="14332" max="14332" width="12.7109375" bestFit="1" customWidth="1"/>
    <col min="14568" max="14569" width="9.42578125" customWidth="1"/>
    <col min="14570" max="14570" width="7" customWidth="1"/>
    <col min="14571" max="14571" width="10.85546875" customWidth="1"/>
    <col min="14572" max="14572" width="24.28515625" customWidth="1"/>
    <col min="14573" max="14573" width="10.42578125" bestFit="1" customWidth="1"/>
    <col min="14574" max="14574" width="28.28515625" customWidth="1"/>
    <col min="14575" max="14575" width="51.42578125" customWidth="1"/>
    <col min="14576" max="14576" width="15.7109375" bestFit="1" customWidth="1"/>
    <col min="14577" max="14587" width="9.140625" customWidth="1"/>
    <col min="14588" max="14588" width="12.7109375" bestFit="1" customWidth="1"/>
    <col min="14824" max="14825" width="9.42578125" customWidth="1"/>
    <col min="14826" max="14826" width="7" customWidth="1"/>
    <col min="14827" max="14827" width="10.85546875" customWidth="1"/>
    <col min="14828" max="14828" width="24.28515625" customWidth="1"/>
    <col min="14829" max="14829" width="10.42578125" bestFit="1" customWidth="1"/>
    <col min="14830" max="14830" width="28.28515625" customWidth="1"/>
    <col min="14831" max="14831" width="51.42578125" customWidth="1"/>
    <col min="14832" max="14832" width="15.7109375" bestFit="1" customWidth="1"/>
    <col min="14833" max="14843" width="9.140625" customWidth="1"/>
    <col min="14844" max="14844" width="12.7109375" bestFit="1" customWidth="1"/>
    <col min="15080" max="15081" width="9.42578125" customWidth="1"/>
    <col min="15082" max="15082" width="7" customWidth="1"/>
    <col min="15083" max="15083" width="10.85546875" customWidth="1"/>
    <col min="15084" max="15084" width="24.28515625" customWidth="1"/>
    <col min="15085" max="15085" width="10.42578125" bestFit="1" customWidth="1"/>
    <col min="15086" max="15086" width="28.28515625" customWidth="1"/>
    <col min="15087" max="15087" width="51.42578125" customWidth="1"/>
    <col min="15088" max="15088" width="15.7109375" bestFit="1" customWidth="1"/>
    <col min="15089" max="15099" width="9.140625" customWidth="1"/>
    <col min="15100" max="15100" width="12.7109375" bestFit="1" customWidth="1"/>
    <col min="15336" max="15337" width="9.42578125" customWidth="1"/>
    <col min="15338" max="15338" width="7" customWidth="1"/>
    <col min="15339" max="15339" width="10.85546875" customWidth="1"/>
    <col min="15340" max="15340" width="24.28515625" customWidth="1"/>
    <col min="15341" max="15341" width="10.42578125" bestFit="1" customWidth="1"/>
    <col min="15342" max="15342" width="28.28515625" customWidth="1"/>
    <col min="15343" max="15343" width="51.42578125" customWidth="1"/>
    <col min="15344" max="15344" width="15.7109375" bestFit="1" customWidth="1"/>
    <col min="15345" max="15355" width="9.140625" customWidth="1"/>
    <col min="15356" max="15356" width="12.7109375" bestFit="1" customWidth="1"/>
    <col min="15592" max="15593" width="9.42578125" customWidth="1"/>
    <col min="15594" max="15594" width="7" customWidth="1"/>
    <col min="15595" max="15595" width="10.85546875" customWidth="1"/>
    <col min="15596" max="15596" width="24.28515625" customWidth="1"/>
    <col min="15597" max="15597" width="10.42578125" bestFit="1" customWidth="1"/>
    <col min="15598" max="15598" width="28.28515625" customWidth="1"/>
    <col min="15599" max="15599" width="51.42578125" customWidth="1"/>
    <col min="15600" max="15600" width="15.7109375" bestFit="1" customWidth="1"/>
    <col min="15601" max="15611" width="9.140625" customWidth="1"/>
    <col min="15612" max="15612" width="12.7109375" bestFit="1" customWidth="1"/>
    <col min="15848" max="15849" width="9.42578125" customWidth="1"/>
    <col min="15850" max="15850" width="7" customWidth="1"/>
    <col min="15851" max="15851" width="10.85546875" customWidth="1"/>
    <col min="15852" max="15852" width="24.28515625" customWidth="1"/>
    <col min="15853" max="15853" width="10.42578125" bestFit="1" customWidth="1"/>
    <col min="15854" max="15854" width="28.28515625" customWidth="1"/>
    <col min="15855" max="15855" width="51.42578125" customWidth="1"/>
    <col min="15856" max="15856" width="15.7109375" bestFit="1" customWidth="1"/>
    <col min="15857" max="15867" width="9.140625" customWidth="1"/>
    <col min="15868" max="15868" width="12.7109375" bestFit="1" customWidth="1"/>
    <col min="16104" max="16105" width="9.42578125" customWidth="1"/>
    <col min="16106" max="16106" width="7" customWidth="1"/>
    <col min="16107" max="16107" width="10.85546875" customWidth="1"/>
    <col min="16108" max="16108" width="24.28515625" customWidth="1"/>
    <col min="16109" max="16109" width="10.42578125" bestFit="1" customWidth="1"/>
    <col min="16110" max="16110" width="28.28515625" customWidth="1"/>
    <col min="16111" max="16111" width="51.42578125" customWidth="1"/>
    <col min="16112" max="16112" width="15.7109375" bestFit="1" customWidth="1"/>
    <col min="16113" max="16123" width="9.140625" customWidth="1"/>
    <col min="16124" max="16124" width="12.7109375" bestFit="1" customWidth="1"/>
    <col min="16376" max="16382" width="9.140625" customWidth="1"/>
  </cols>
  <sheetData>
    <row r="1" spans="1:17" ht="15.75" thickBot="1" x14ac:dyDescent="0.3"/>
    <row r="2" spans="1:17" ht="49.5" customHeight="1" x14ac:dyDescent="0.25">
      <c r="A2" s="80" t="s">
        <v>631</v>
      </c>
      <c r="B2" s="81" t="s">
        <v>505</v>
      </c>
      <c r="C2" s="82" t="s">
        <v>21</v>
      </c>
      <c r="D2" s="82" t="s">
        <v>632</v>
      </c>
      <c r="E2" s="83" t="s">
        <v>574</v>
      </c>
      <c r="F2" s="83" t="s">
        <v>30</v>
      </c>
      <c r="G2" s="84" t="s">
        <v>22</v>
      </c>
      <c r="H2" s="84" t="s">
        <v>1912</v>
      </c>
      <c r="J2" s="85" t="s">
        <v>23</v>
      </c>
      <c r="K2" s="86" t="s">
        <v>24</v>
      </c>
      <c r="L2" s="86" t="s">
        <v>572</v>
      </c>
      <c r="M2" s="86" t="s">
        <v>25</v>
      </c>
      <c r="N2" s="87" t="s">
        <v>573</v>
      </c>
    </row>
    <row r="3" spans="1:17" x14ac:dyDescent="0.25">
      <c r="A3" s="117" t="s">
        <v>626</v>
      </c>
      <c r="B3" s="103" t="s">
        <v>627</v>
      </c>
      <c r="C3" s="103">
        <v>1022</v>
      </c>
      <c r="D3" s="103" t="s">
        <v>690</v>
      </c>
      <c r="E3" s="104">
        <v>2785</v>
      </c>
      <c r="F3" s="104" t="s">
        <v>15</v>
      </c>
      <c r="G3" s="105" t="s">
        <v>25</v>
      </c>
      <c r="H3" s="105" t="s">
        <v>630</v>
      </c>
      <c r="J3" s="88" t="s">
        <v>630</v>
      </c>
      <c r="K3" s="89">
        <f>SUM(L3:N3)</f>
        <v>164643.46</v>
      </c>
      <c r="L3" s="90">
        <f t="shared" ref="L3:N4" si="0">SUMIFS($E:$E,$G:$G,L$2,$H:$H,$J3)</f>
        <v>37259</v>
      </c>
      <c r="M3" s="90">
        <f t="shared" si="0"/>
        <v>100900</v>
      </c>
      <c r="N3" s="91">
        <f t="shared" si="0"/>
        <v>26484.46</v>
      </c>
    </row>
    <row r="4" spans="1:17" x14ac:dyDescent="0.25">
      <c r="A4" s="117" t="s">
        <v>626</v>
      </c>
      <c r="B4" s="103" t="s">
        <v>582</v>
      </c>
      <c r="C4" s="103">
        <v>1026</v>
      </c>
      <c r="D4" s="103" t="s">
        <v>691</v>
      </c>
      <c r="E4" s="104">
        <v>2958</v>
      </c>
      <c r="F4" s="104" t="s">
        <v>15</v>
      </c>
      <c r="G4" s="105" t="s">
        <v>25</v>
      </c>
      <c r="H4" s="105" t="s">
        <v>630</v>
      </c>
      <c r="J4" s="88" t="s">
        <v>654</v>
      </c>
      <c r="K4" s="89">
        <f>SUM(L4:N4)</f>
        <v>0</v>
      </c>
      <c r="L4" s="90">
        <f t="shared" si="0"/>
        <v>0</v>
      </c>
      <c r="M4" s="90">
        <f t="shared" si="0"/>
        <v>0</v>
      </c>
      <c r="N4" s="91">
        <f t="shared" si="0"/>
        <v>0</v>
      </c>
    </row>
    <row r="5" spans="1:17" ht="15.75" thickBot="1" x14ac:dyDescent="0.3">
      <c r="A5" s="117" t="s">
        <v>26</v>
      </c>
      <c r="B5" s="103" t="s">
        <v>380</v>
      </c>
      <c r="C5" s="103">
        <v>1029</v>
      </c>
      <c r="D5" s="103" t="s">
        <v>692</v>
      </c>
      <c r="E5" s="104">
        <v>3562</v>
      </c>
      <c r="F5" s="104" t="s">
        <v>15</v>
      </c>
      <c r="G5" s="105" t="s">
        <v>25</v>
      </c>
      <c r="H5" s="105" t="s">
        <v>630</v>
      </c>
      <c r="J5" s="92"/>
      <c r="K5" s="93">
        <f>SUM(K3:K4)</f>
        <v>164643.46</v>
      </c>
      <c r="L5" s="93">
        <f>SUM(L3:L4)</f>
        <v>37259</v>
      </c>
      <c r="M5" s="93">
        <f>SUM(M3:M4)</f>
        <v>100900</v>
      </c>
      <c r="N5" s="94">
        <f>SUM(N3:N4)</f>
        <v>26484.46</v>
      </c>
    </row>
    <row r="6" spans="1:17" x14ac:dyDescent="0.25">
      <c r="A6" s="117" t="s">
        <v>26</v>
      </c>
      <c r="B6" s="103" t="s">
        <v>380</v>
      </c>
      <c r="C6" s="103">
        <v>1030</v>
      </c>
      <c r="D6" s="103" t="s">
        <v>695</v>
      </c>
      <c r="E6" s="104">
        <v>4446</v>
      </c>
      <c r="F6" s="104" t="s">
        <v>15</v>
      </c>
      <c r="G6" s="105" t="s">
        <v>25</v>
      </c>
      <c r="H6" s="105" t="s">
        <v>630</v>
      </c>
    </row>
    <row r="7" spans="1:17" ht="18" customHeight="1" thickBot="1" x14ac:dyDescent="0.4">
      <c r="A7" s="117" t="s">
        <v>26</v>
      </c>
      <c r="B7" s="103" t="s">
        <v>380</v>
      </c>
      <c r="C7" s="103">
        <v>1031</v>
      </c>
      <c r="D7" s="103" t="s">
        <v>1891</v>
      </c>
      <c r="E7" s="104">
        <v>6752</v>
      </c>
      <c r="F7" s="104" t="s">
        <v>31</v>
      </c>
      <c r="G7" s="105" t="s">
        <v>572</v>
      </c>
      <c r="H7" s="105" t="s">
        <v>630</v>
      </c>
      <c r="J7" s="248" t="s">
        <v>635</v>
      </c>
      <c r="K7" s="248"/>
      <c r="L7" s="248"/>
      <c r="M7" s="248"/>
      <c r="N7" s="248"/>
      <c r="O7" s="248"/>
      <c r="P7" s="248"/>
      <c r="Q7" s="248"/>
    </row>
    <row r="8" spans="1:17" ht="16.5" thickBot="1" x14ac:dyDescent="0.3">
      <c r="A8" s="117" t="s">
        <v>26</v>
      </c>
      <c r="B8" s="103" t="s">
        <v>380</v>
      </c>
      <c r="C8" s="103">
        <v>1033</v>
      </c>
      <c r="D8" s="103" t="s">
        <v>693</v>
      </c>
      <c r="E8" s="104">
        <v>2349</v>
      </c>
      <c r="F8" s="104" t="s">
        <v>14</v>
      </c>
      <c r="G8" s="105" t="s">
        <v>25</v>
      </c>
      <c r="H8" s="105" t="s">
        <v>630</v>
      </c>
      <c r="J8" s="110">
        <v>250</v>
      </c>
      <c r="K8" s="111">
        <v>550</v>
      </c>
      <c r="L8" s="112">
        <v>750</v>
      </c>
      <c r="M8" s="111">
        <v>1250</v>
      </c>
      <c r="N8" s="112">
        <v>1750</v>
      </c>
      <c r="O8" s="111">
        <v>2750</v>
      </c>
      <c r="P8" s="112">
        <v>5000</v>
      </c>
      <c r="Q8" s="111">
        <v>6500</v>
      </c>
    </row>
    <row r="9" spans="1:17" ht="16.5" thickBot="1" x14ac:dyDescent="0.3">
      <c r="A9" s="117" t="s">
        <v>26</v>
      </c>
      <c r="B9" s="103" t="s">
        <v>577</v>
      </c>
      <c r="C9" s="103">
        <v>1034</v>
      </c>
      <c r="D9" s="103" t="s">
        <v>694</v>
      </c>
      <c r="E9" s="104">
        <v>2715</v>
      </c>
      <c r="F9" s="104" t="s">
        <v>14</v>
      </c>
      <c r="G9" s="105" t="s">
        <v>25</v>
      </c>
      <c r="H9" s="105" t="s">
        <v>630</v>
      </c>
      <c r="J9" s="108">
        <v>1</v>
      </c>
      <c r="K9" s="109">
        <v>2</v>
      </c>
      <c r="L9" s="109">
        <v>3</v>
      </c>
      <c r="M9" s="109">
        <v>4</v>
      </c>
      <c r="N9" s="109">
        <v>5</v>
      </c>
      <c r="O9" s="109">
        <v>6</v>
      </c>
      <c r="P9" s="109">
        <v>7</v>
      </c>
      <c r="Q9" s="109">
        <v>8</v>
      </c>
    </row>
    <row r="10" spans="1:17" ht="15.75" customHeight="1" x14ac:dyDescent="0.35">
      <c r="A10" s="117" t="s">
        <v>26</v>
      </c>
      <c r="B10" s="103" t="s">
        <v>380</v>
      </c>
      <c r="C10" s="103">
        <v>1036</v>
      </c>
      <c r="D10" s="103" t="s">
        <v>696</v>
      </c>
      <c r="E10" s="104">
        <v>5928</v>
      </c>
      <c r="F10" s="104" t="s">
        <v>31</v>
      </c>
      <c r="G10" s="105" t="s">
        <v>572</v>
      </c>
      <c r="H10" s="105" t="s">
        <v>630</v>
      </c>
      <c r="J10" s="120" t="s">
        <v>636</v>
      </c>
      <c r="K10" s="120"/>
      <c r="L10" s="120"/>
      <c r="M10" s="120"/>
      <c r="N10" s="120"/>
      <c r="O10" s="120"/>
      <c r="P10" s="120"/>
      <c r="Q10" s="120"/>
    </row>
    <row r="11" spans="1:17" ht="15.75" x14ac:dyDescent="0.25">
      <c r="A11" s="117" t="s">
        <v>26</v>
      </c>
      <c r="B11" s="103" t="s">
        <v>380</v>
      </c>
      <c r="C11" s="103">
        <v>1038</v>
      </c>
      <c r="D11" s="103" t="s">
        <v>697</v>
      </c>
      <c r="E11" s="104">
        <v>3571</v>
      </c>
      <c r="F11" s="104" t="s">
        <v>15</v>
      </c>
      <c r="G11" s="105" t="s">
        <v>25</v>
      </c>
      <c r="H11" s="105" t="s">
        <v>630</v>
      </c>
      <c r="J11" s="118" t="s">
        <v>633</v>
      </c>
      <c r="K11" s="119" t="s">
        <v>40</v>
      </c>
    </row>
    <row r="12" spans="1:17" ht="15.75" x14ac:dyDescent="0.25">
      <c r="A12" s="117" t="s">
        <v>26</v>
      </c>
      <c r="B12" s="103" t="s">
        <v>380</v>
      </c>
      <c r="C12" s="103">
        <v>1039</v>
      </c>
      <c r="D12" s="103" t="s">
        <v>698</v>
      </c>
      <c r="E12" s="104">
        <v>2767</v>
      </c>
      <c r="F12" s="104" t="s">
        <v>15</v>
      </c>
      <c r="G12" s="105" t="s">
        <v>25</v>
      </c>
      <c r="H12" s="105" t="s">
        <v>630</v>
      </c>
      <c r="J12" s="118" t="s">
        <v>41</v>
      </c>
      <c r="K12" s="119" t="s">
        <v>637</v>
      </c>
    </row>
    <row r="13" spans="1:17" ht="15.75" x14ac:dyDescent="0.25">
      <c r="A13" s="117" t="s">
        <v>26</v>
      </c>
      <c r="B13" s="103" t="s">
        <v>380</v>
      </c>
      <c r="C13" s="103">
        <v>1040</v>
      </c>
      <c r="D13" s="103" t="s">
        <v>700</v>
      </c>
      <c r="E13" s="104">
        <v>6500</v>
      </c>
      <c r="F13" s="104" t="s">
        <v>31</v>
      </c>
      <c r="G13" s="105" t="s">
        <v>572</v>
      </c>
      <c r="H13" s="105" t="s">
        <v>630</v>
      </c>
      <c r="J13" s="118" t="s">
        <v>634</v>
      </c>
      <c r="K13" s="119" t="s">
        <v>638</v>
      </c>
    </row>
    <row r="14" spans="1:17" x14ac:dyDescent="0.25">
      <c r="A14" s="117" t="s">
        <v>26</v>
      </c>
      <c r="B14" s="103" t="s">
        <v>380</v>
      </c>
      <c r="C14" s="103">
        <v>1042</v>
      </c>
      <c r="D14" s="103" t="s">
        <v>699</v>
      </c>
      <c r="E14" s="104">
        <v>706</v>
      </c>
      <c r="F14" s="104" t="s">
        <v>11</v>
      </c>
      <c r="G14" s="105" t="s">
        <v>573</v>
      </c>
      <c r="H14" s="105" t="s">
        <v>630</v>
      </c>
    </row>
    <row r="15" spans="1:17" x14ac:dyDescent="0.25">
      <c r="A15" s="117" t="s">
        <v>26</v>
      </c>
      <c r="B15" s="103" t="s">
        <v>380</v>
      </c>
      <c r="C15" s="103">
        <v>1045</v>
      </c>
      <c r="D15" s="103" t="s">
        <v>701</v>
      </c>
      <c r="E15" s="104">
        <v>3241</v>
      </c>
      <c r="F15" s="104" t="s">
        <v>15</v>
      </c>
      <c r="G15" s="105" t="s">
        <v>25</v>
      </c>
      <c r="H15" s="105" t="s">
        <v>630</v>
      </c>
    </row>
    <row r="16" spans="1:17" x14ac:dyDescent="0.25">
      <c r="A16" s="117" t="s">
        <v>26</v>
      </c>
      <c r="B16" s="103" t="s">
        <v>380</v>
      </c>
      <c r="C16" s="103">
        <v>1046</v>
      </c>
      <c r="D16" s="103" t="s">
        <v>702</v>
      </c>
      <c r="E16" s="104">
        <v>487</v>
      </c>
      <c r="F16" s="104" t="s">
        <v>10</v>
      </c>
      <c r="G16" s="105" t="s">
        <v>573</v>
      </c>
      <c r="H16" s="105" t="s">
        <v>630</v>
      </c>
    </row>
    <row r="17" spans="1:8" x14ac:dyDescent="0.25">
      <c r="A17" s="117" t="s">
        <v>26</v>
      </c>
      <c r="B17" s="103" t="s">
        <v>380</v>
      </c>
      <c r="C17" s="103">
        <v>1047</v>
      </c>
      <c r="D17" s="103" t="s">
        <v>703</v>
      </c>
      <c r="E17" s="104">
        <v>1831</v>
      </c>
      <c r="F17" s="104" t="s">
        <v>14</v>
      </c>
      <c r="G17" s="105" t="s">
        <v>25</v>
      </c>
      <c r="H17" s="105" t="s">
        <v>630</v>
      </c>
    </row>
    <row r="18" spans="1:8" x14ac:dyDescent="0.25">
      <c r="A18" s="117" t="s">
        <v>26</v>
      </c>
      <c r="B18" s="103" t="s">
        <v>628</v>
      </c>
      <c r="C18" s="103">
        <v>1048</v>
      </c>
      <c r="D18" s="103" t="s">
        <v>704</v>
      </c>
      <c r="E18" s="104">
        <v>2307</v>
      </c>
      <c r="F18" s="104" t="s">
        <v>14</v>
      </c>
      <c r="G18" s="105" t="s">
        <v>25</v>
      </c>
      <c r="H18" s="105" t="s">
        <v>630</v>
      </c>
    </row>
    <row r="19" spans="1:8" x14ac:dyDescent="0.25">
      <c r="A19" s="117" t="s">
        <v>26</v>
      </c>
      <c r="B19" s="103" t="s">
        <v>380</v>
      </c>
      <c r="C19" s="103">
        <v>1050</v>
      </c>
      <c r="D19" s="103" t="s">
        <v>705</v>
      </c>
      <c r="E19" s="104">
        <v>1804</v>
      </c>
      <c r="F19" s="104" t="s">
        <v>14</v>
      </c>
      <c r="G19" s="105" t="s">
        <v>25</v>
      </c>
      <c r="H19" s="105" t="s">
        <v>630</v>
      </c>
    </row>
    <row r="20" spans="1:8" x14ac:dyDescent="0.25">
      <c r="A20" s="117" t="s">
        <v>26</v>
      </c>
      <c r="B20" s="103" t="s">
        <v>380</v>
      </c>
      <c r="C20" s="103">
        <v>1051</v>
      </c>
      <c r="D20" s="103" t="s">
        <v>706</v>
      </c>
      <c r="E20" s="104">
        <v>2455</v>
      </c>
      <c r="F20" s="104" t="s">
        <v>14</v>
      </c>
      <c r="G20" s="105" t="s">
        <v>25</v>
      </c>
      <c r="H20" s="105" t="s">
        <v>630</v>
      </c>
    </row>
    <row r="21" spans="1:8" x14ac:dyDescent="0.25">
      <c r="A21" s="117" t="s">
        <v>26</v>
      </c>
      <c r="B21" s="103" t="s">
        <v>578</v>
      </c>
      <c r="C21" s="103">
        <v>1052</v>
      </c>
      <c r="D21" s="103" t="s">
        <v>707</v>
      </c>
      <c r="E21" s="104">
        <v>5146</v>
      </c>
      <c r="F21" s="104" t="s">
        <v>31</v>
      </c>
      <c r="G21" s="105" t="s">
        <v>572</v>
      </c>
      <c r="H21" s="105" t="s">
        <v>630</v>
      </c>
    </row>
    <row r="22" spans="1:8" x14ac:dyDescent="0.25">
      <c r="A22" s="117" t="s">
        <v>26</v>
      </c>
      <c r="B22" s="103" t="s">
        <v>380</v>
      </c>
      <c r="C22" s="103">
        <v>1053</v>
      </c>
      <c r="D22" s="103" t="s">
        <v>708</v>
      </c>
      <c r="E22" s="104">
        <v>2047</v>
      </c>
      <c r="F22" s="104" t="s">
        <v>14</v>
      </c>
      <c r="G22" s="105" t="s">
        <v>25</v>
      </c>
      <c r="H22" s="105" t="s">
        <v>630</v>
      </c>
    </row>
    <row r="23" spans="1:8" x14ac:dyDescent="0.25">
      <c r="A23" s="117" t="s">
        <v>26</v>
      </c>
      <c r="B23" s="103" t="s">
        <v>380</v>
      </c>
      <c r="C23" s="103">
        <v>1054</v>
      </c>
      <c r="D23" s="103" t="s">
        <v>709</v>
      </c>
      <c r="E23" s="104">
        <v>2072</v>
      </c>
      <c r="F23" s="104" t="s">
        <v>14</v>
      </c>
      <c r="G23" s="105" t="s">
        <v>25</v>
      </c>
      <c r="H23" s="105" t="s">
        <v>630</v>
      </c>
    </row>
    <row r="24" spans="1:8" x14ac:dyDescent="0.25">
      <c r="A24" s="117" t="s">
        <v>26</v>
      </c>
      <c r="B24" s="103" t="s">
        <v>380</v>
      </c>
      <c r="C24" s="103">
        <v>1055</v>
      </c>
      <c r="D24" s="103" t="s">
        <v>1830</v>
      </c>
      <c r="E24" s="104">
        <v>422</v>
      </c>
      <c r="F24" s="104" t="s">
        <v>10</v>
      </c>
      <c r="G24" s="105" t="s">
        <v>573</v>
      </c>
      <c r="H24" s="105" t="s">
        <v>630</v>
      </c>
    </row>
    <row r="25" spans="1:8" x14ac:dyDescent="0.25">
      <c r="A25" s="117" t="s">
        <v>26</v>
      </c>
      <c r="B25" s="103" t="s">
        <v>629</v>
      </c>
      <c r="C25" s="103">
        <v>1056</v>
      </c>
      <c r="D25" s="103" t="s">
        <v>710</v>
      </c>
      <c r="E25" s="104">
        <v>1931</v>
      </c>
      <c r="F25" s="104" t="s">
        <v>14</v>
      </c>
      <c r="G25" s="105" t="s">
        <v>25</v>
      </c>
      <c r="H25" s="105" t="s">
        <v>630</v>
      </c>
    </row>
    <row r="26" spans="1:8" x14ac:dyDescent="0.25">
      <c r="A26" s="117" t="s">
        <v>26</v>
      </c>
      <c r="B26" s="103" t="s">
        <v>380</v>
      </c>
      <c r="C26" s="103">
        <v>1057</v>
      </c>
      <c r="D26" s="103" t="s">
        <v>711</v>
      </c>
      <c r="E26" s="104">
        <v>912</v>
      </c>
      <c r="F26" s="104" t="s">
        <v>12</v>
      </c>
      <c r="G26" s="105" t="s">
        <v>573</v>
      </c>
      <c r="H26" s="105" t="s">
        <v>630</v>
      </c>
    </row>
    <row r="27" spans="1:8" x14ac:dyDescent="0.25">
      <c r="A27" s="117" t="s">
        <v>26</v>
      </c>
      <c r="B27" s="103" t="s">
        <v>380</v>
      </c>
      <c r="C27" s="103">
        <v>1058</v>
      </c>
      <c r="D27" s="103" t="s">
        <v>713</v>
      </c>
      <c r="E27" s="104">
        <v>416</v>
      </c>
      <c r="F27" s="104" t="s">
        <v>10</v>
      </c>
      <c r="G27" s="105" t="s">
        <v>573</v>
      </c>
      <c r="H27" s="105" t="s">
        <v>630</v>
      </c>
    </row>
    <row r="28" spans="1:8" x14ac:dyDescent="0.25">
      <c r="A28" s="117" t="s">
        <v>26</v>
      </c>
      <c r="B28" s="103" t="s">
        <v>380</v>
      </c>
      <c r="C28" s="103">
        <v>1061</v>
      </c>
      <c r="D28" s="103" t="s">
        <v>712</v>
      </c>
      <c r="E28" s="104">
        <v>970</v>
      </c>
      <c r="F28" s="104" t="s">
        <v>12</v>
      </c>
      <c r="G28" s="105" t="s">
        <v>573</v>
      </c>
      <c r="H28" s="105" t="s">
        <v>630</v>
      </c>
    </row>
    <row r="29" spans="1:8" x14ac:dyDescent="0.25">
      <c r="A29" s="117" t="s">
        <v>26</v>
      </c>
      <c r="B29" s="103" t="s">
        <v>380</v>
      </c>
      <c r="C29" s="103">
        <v>1062</v>
      </c>
      <c r="D29" s="103" t="s">
        <v>714</v>
      </c>
      <c r="E29" s="104">
        <v>1720</v>
      </c>
      <c r="F29" s="104" t="s">
        <v>13</v>
      </c>
      <c r="G29" s="105" t="s">
        <v>25</v>
      </c>
      <c r="H29" s="105" t="s">
        <v>630</v>
      </c>
    </row>
    <row r="30" spans="1:8" x14ac:dyDescent="0.25">
      <c r="A30" s="117" t="s">
        <v>26</v>
      </c>
      <c r="B30" s="103" t="s">
        <v>380</v>
      </c>
      <c r="C30" s="103">
        <v>1063</v>
      </c>
      <c r="D30" s="103" t="s">
        <v>715</v>
      </c>
      <c r="E30" s="104">
        <v>1115</v>
      </c>
      <c r="F30" s="104" t="s">
        <v>12</v>
      </c>
      <c r="G30" s="105" t="s">
        <v>25</v>
      </c>
      <c r="H30" s="105" t="s">
        <v>630</v>
      </c>
    </row>
    <row r="31" spans="1:8" x14ac:dyDescent="0.25">
      <c r="A31" s="117" t="s">
        <v>26</v>
      </c>
      <c r="B31" s="103" t="s">
        <v>380</v>
      </c>
      <c r="C31" s="103">
        <v>1065</v>
      </c>
      <c r="D31" s="103" t="s">
        <v>716</v>
      </c>
      <c r="E31" s="104">
        <v>1661</v>
      </c>
      <c r="F31" s="104" t="s">
        <v>13</v>
      </c>
      <c r="G31" s="105" t="s">
        <v>25</v>
      </c>
      <c r="H31" s="105" t="s">
        <v>630</v>
      </c>
    </row>
    <row r="32" spans="1:8" x14ac:dyDescent="0.25">
      <c r="A32" s="117" t="s">
        <v>26</v>
      </c>
      <c r="B32" s="103" t="s">
        <v>578</v>
      </c>
      <c r="C32" s="103">
        <v>1069</v>
      </c>
      <c r="D32" s="103" t="s">
        <v>717</v>
      </c>
      <c r="E32" s="104">
        <v>2594</v>
      </c>
      <c r="F32" s="104" t="s">
        <v>14</v>
      </c>
      <c r="G32" s="105" t="s">
        <v>25</v>
      </c>
      <c r="H32" s="105" t="s">
        <v>630</v>
      </c>
    </row>
    <row r="33" spans="1:8" x14ac:dyDescent="0.25">
      <c r="A33" s="117" t="s">
        <v>26</v>
      </c>
      <c r="B33" s="103" t="s">
        <v>380</v>
      </c>
      <c r="C33" s="103">
        <v>1070</v>
      </c>
      <c r="D33" s="103" t="s">
        <v>718</v>
      </c>
      <c r="E33" s="104">
        <v>6598</v>
      </c>
      <c r="F33" s="104" t="s">
        <v>31</v>
      </c>
      <c r="G33" s="105" t="s">
        <v>572</v>
      </c>
      <c r="H33" s="105" t="s">
        <v>630</v>
      </c>
    </row>
    <row r="34" spans="1:8" x14ac:dyDescent="0.25">
      <c r="A34" s="117" t="s">
        <v>26</v>
      </c>
      <c r="B34" s="103" t="s">
        <v>380</v>
      </c>
      <c r="C34" s="103">
        <v>1071</v>
      </c>
      <c r="D34" s="103" t="s">
        <v>719</v>
      </c>
      <c r="E34" s="104">
        <v>2334</v>
      </c>
      <c r="F34" s="104" t="s">
        <v>14</v>
      </c>
      <c r="G34" s="105" t="s">
        <v>25</v>
      </c>
      <c r="H34" s="105" t="s">
        <v>630</v>
      </c>
    </row>
    <row r="35" spans="1:8" x14ac:dyDescent="0.25">
      <c r="A35" s="117" t="s">
        <v>26</v>
      </c>
      <c r="B35" s="103" t="s">
        <v>380</v>
      </c>
      <c r="C35" s="103">
        <v>1074</v>
      </c>
      <c r="D35" s="103" t="s">
        <v>1892</v>
      </c>
      <c r="E35" s="104">
        <v>648</v>
      </c>
      <c r="F35" s="104" t="s">
        <v>11</v>
      </c>
      <c r="G35" s="105" t="s">
        <v>573</v>
      </c>
      <c r="H35" s="105" t="s">
        <v>630</v>
      </c>
    </row>
    <row r="36" spans="1:8" x14ac:dyDescent="0.25">
      <c r="A36" s="117" t="s">
        <v>26</v>
      </c>
      <c r="B36" s="103" t="s">
        <v>380</v>
      </c>
      <c r="C36" s="103">
        <v>1075</v>
      </c>
      <c r="D36" s="103" t="s">
        <v>720</v>
      </c>
      <c r="E36" s="104">
        <v>2540</v>
      </c>
      <c r="F36" s="104" t="s">
        <v>14</v>
      </c>
      <c r="G36" s="105" t="s">
        <v>25</v>
      </c>
      <c r="H36" s="105" t="s">
        <v>630</v>
      </c>
    </row>
    <row r="37" spans="1:8" x14ac:dyDescent="0.25">
      <c r="A37" s="117" t="s">
        <v>26</v>
      </c>
      <c r="B37" s="103" t="s">
        <v>46</v>
      </c>
      <c r="C37" s="103">
        <v>1076</v>
      </c>
      <c r="D37" s="103" t="s">
        <v>721</v>
      </c>
      <c r="E37" s="104">
        <v>2666</v>
      </c>
      <c r="F37" s="104" t="s">
        <v>14</v>
      </c>
      <c r="G37" s="105" t="s">
        <v>25</v>
      </c>
      <c r="H37" s="105" t="s">
        <v>630</v>
      </c>
    </row>
    <row r="38" spans="1:8" x14ac:dyDescent="0.25">
      <c r="A38" s="117" t="s">
        <v>26</v>
      </c>
      <c r="B38" s="103" t="s">
        <v>380</v>
      </c>
      <c r="C38" s="103">
        <v>1077</v>
      </c>
      <c r="D38" s="103" t="s">
        <v>722</v>
      </c>
      <c r="E38" s="104">
        <v>3894</v>
      </c>
      <c r="F38" s="104" t="s">
        <v>15</v>
      </c>
      <c r="G38" s="105" t="s">
        <v>25</v>
      </c>
      <c r="H38" s="105" t="s">
        <v>630</v>
      </c>
    </row>
    <row r="39" spans="1:8" x14ac:dyDescent="0.25">
      <c r="A39" s="117" t="s">
        <v>26</v>
      </c>
      <c r="B39" s="103" t="s">
        <v>380</v>
      </c>
      <c r="C39" s="103">
        <v>1078</v>
      </c>
      <c r="D39" s="103" t="s">
        <v>723</v>
      </c>
      <c r="E39" s="104">
        <v>2337</v>
      </c>
      <c r="F39" s="104" t="s">
        <v>14</v>
      </c>
      <c r="G39" s="105" t="s">
        <v>25</v>
      </c>
      <c r="H39" s="105" t="s">
        <v>630</v>
      </c>
    </row>
    <row r="40" spans="1:8" x14ac:dyDescent="0.25">
      <c r="A40" s="117" t="s">
        <v>26</v>
      </c>
      <c r="B40" s="103" t="s">
        <v>510</v>
      </c>
      <c r="C40" s="103">
        <v>1084</v>
      </c>
      <c r="D40" s="103" t="s">
        <v>726</v>
      </c>
      <c r="E40" s="104">
        <v>2000</v>
      </c>
      <c r="F40" s="104" t="s">
        <v>14</v>
      </c>
      <c r="G40" s="105" t="s">
        <v>25</v>
      </c>
      <c r="H40" s="105" t="s">
        <v>630</v>
      </c>
    </row>
    <row r="41" spans="1:8" x14ac:dyDescent="0.25">
      <c r="A41" s="117" t="s">
        <v>26</v>
      </c>
      <c r="B41" s="103" t="s">
        <v>380</v>
      </c>
      <c r="C41" s="103">
        <v>1087</v>
      </c>
      <c r="D41" s="103" t="s">
        <v>724</v>
      </c>
      <c r="E41" s="104">
        <v>2310</v>
      </c>
      <c r="F41" s="104" t="s">
        <v>14</v>
      </c>
      <c r="G41" s="105" t="s">
        <v>25</v>
      </c>
      <c r="H41" s="105" t="s">
        <v>630</v>
      </c>
    </row>
    <row r="42" spans="1:8" x14ac:dyDescent="0.25">
      <c r="A42" s="117" t="s">
        <v>26</v>
      </c>
      <c r="B42" s="103" t="s">
        <v>380</v>
      </c>
      <c r="C42" s="103">
        <v>1088</v>
      </c>
      <c r="D42" s="103" t="s">
        <v>725</v>
      </c>
      <c r="E42" s="104">
        <v>860</v>
      </c>
      <c r="F42" s="104" t="s">
        <v>12</v>
      </c>
      <c r="G42" s="105" t="s">
        <v>573</v>
      </c>
      <c r="H42" s="105" t="s">
        <v>630</v>
      </c>
    </row>
    <row r="43" spans="1:8" x14ac:dyDescent="0.25">
      <c r="A43" s="117" t="s">
        <v>26</v>
      </c>
      <c r="B43" s="103" t="s">
        <v>380</v>
      </c>
      <c r="C43" s="103">
        <v>1093</v>
      </c>
      <c r="D43" s="103" t="s">
        <v>727</v>
      </c>
      <c r="E43" s="104">
        <v>2456</v>
      </c>
      <c r="F43" s="104" t="s">
        <v>14</v>
      </c>
      <c r="G43" s="105" t="s">
        <v>25</v>
      </c>
      <c r="H43" s="105" t="s">
        <v>630</v>
      </c>
    </row>
    <row r="44" spans="1:8" x14ac:dyDescent="0.25">
      <c r="A44" s="117" t="s">
        <v>26</v>
      </c>
      <c r="B44" s="103" t="s">
        <v>380</v>
      </c>
      <c r="C44" s="103">
        <v>1096</v>
      </c>
      <c r="D44" s="103" t="s">
        <v>728</v>
      </c>
      <c r="E44" s="104">
        <v>485</v>
      </c>
      <c r="F44" s="104" t="s">
        <v>10</v>
      </c>
      <c r="G44" s="105" t="s">
        <v>573</v>
      </c>
      <c r="H44" s="105" t="s">
        <v>630</v>
      </c>
    </row>
    <row r="45" spans="1:8" x14ac:dyDescent="0.25">
      <c r="A45" s="117" t="s">
        <v>26</v>
      </c>
      <c r="B45" s="103" t="s">
        <v>380</v>
      </c>
      <c r="C45" s="103">
        <v>1097</v>
      </c>
      <c r="D45" s="103" t="s">
        <v>729</v>
      </c>
      <c r="E45" s="104">
        <v>2042</v>
      </c>
      <c r="F45" s="104" t="s">
        <v>14</v>
      </c>
      <c r="G45" s="105" t="s">
        <v>25</v>
      </c>
      <c r="H45" s="105" t="s">
        <v>630</v>
      </c>
    </row>
    <row r="46" spans="1:8" x14ac:dyDescent="0.25">
      <c r="A46" s="117" t="s">
        <v>26</v>
      </c>
      <c r="B46" s="103" t="s">
        <v>380</v>
      </c>
      <c r="C46" s="103">
        <v>1098</v>
      </c>
      <c r="D46" s="103" t="s">
        <v>730</v>
      </c>
      <c r="E46" s="104">
        <v>1905</v>
      </c>
      <c r="F46" s="104" t="s">
        <v>14</v>
      </c>
      <c r="G46" s="105" t="s">
        <v>25</v>
      </c>
      <c r="H46" s="105" t="s">
        <v>630</v>
      </c>
    </row>
    <row r="47" spans="1:8" x14ac:dyDescent="0.25">
      <c r="A47" s="117" t="s">
        <v>26</v>
      </c>
      <c r="B47" s="103" t="s">
        <v>380</v>
      </c>
      <c r="C47" s="103">
        <v>1099</v>
      </c>
      <c r="D47" s="103" t="s">
        <v>731</v>
      </c>
      <c r="E47" s="104">
        <v>378</v>
      </c>
      <c r="F47" s="104" t="s">
        <v>10</v>
      </c>
      <c r="G47" s="105" t="s">
        <v>573</v>
      </c>
      <c r="H47" s="105" t="s">
        <v>630</v>
      </c>
    </row>
    <row r="48" spans="1:8" x14ac:dyDescent="0.25">
      <c r="A48" s="117" t="s">
        <v>26</v>
      </c>
      <c r="B48" s="103" t="s">
        <v>510</v>
      </c>
      <c r="C48" s="103">
        <v>1102</v>
      </c>
      <c r="D48" s="103" t="s">
        <v>732</v>
      </c>
      <c r="E48" s="104">
        <v>508</v>
      </c>
      <c r="F48" s="104" t="s">
        <v>10</v>
      </c>
      <c r="G48" s="105" t="s">
        <v>573</v>
      </c>
      <c r="H48" s="105" t="s">
        <v>630</v>
      </c>
    </row>
    <row r="49" spans="1:8" x14ac:dyDescent="0.25">
      <c r="A49" s="117" t="s">
        <v>26</v>
      </c>
      <c r="B49" s="103" t="s">
        <v>380</v>
      </c>
      <c r="C49" s="103">
        <v>1103</v>
      </c>
      <c r="D49" s="103" t="s">
        <v>733</v>
      </c>
      <c r="E49" s="104">
        <v>1403</v>
      </c>
      <c r="F49" s="104" t="s">
        <v>13</v>
      </c>
      <c r="G49" s="105" t="s">
        <v>25</v>
      </c>
      <c r="H49" s="105" t="s">
        <v>630</v>
      </c>
    </row>
    <row r="50" spans="1:8" x14ac:dyDescent="0.25">
      <c r="A50" s="117" t="s">
        <v>26</v>
      </c>
      <c r="B50" s="103" t="s">
        <v>734</v>
      </c>
      <c r="C50" s="103">
        <v>1104</v>
      </c>
      <c r="D50" s="103" t="s">
        <v>735</v>
      </c>
      <c r="E50" s="104">
        <v>2244</v>
      </c>
      <c r="F50" s="104" t="s">
        <v>14</v>
      </c>
      <c r="G50" s="105" t="s">
        <v>25</v>
      </c>
      <c r="H50" s="105" t="s">
        <v>630</v>
      </c>
    </row>
    <row r="51" spans="1:8" x14ac:dyDescent="0.25">
      <c r="A51" s="117" t="s">
        <v>26</v>
      </c>
      <c r="B51" s="103" t="s">
        <v>380</v>
      </c>
      <c r="C51" s="103">
        <v>1105</v>
      </c>
      <c r="D51" s="103" t="s">
        <v>736</v>
      </c>
      <c r="E51" s="104">
        <v>6335</v>
      </c>
      <c r="F51" s="104" t="s">
        <v>31</v>
      </c>
      <c r="G51" s="105" t="s">
        <v>572</v>
      </c>
      <c r="H51" s="105" t="s">
        <v>630</v>
      </c>
    </row>
    <row r="52" spans="1:8" x14ac:dyDescent="0.25">
      <c r="A52" s="117" t="s">
        <v>26</v>
      </c>
      <c r="B52" s="103" t="s">
        <v>46</v>
      </c>
      <c r="C52" s="103">
        <v>1106</v>
      </c>
      <c r="D52" s="103" t="s">
        <v>737</v>
      </c>
      <c r="E52" s="104">
        <v>2007</v>
      </c>
      <c r="F52" s="104" t="s">
        <v>14</v>
      </c>
      <c r="G52" s="105" t="s">
        <v>25</v>
      </c>
      <c r="H52" s="105" t="s">
        <v>630</v>
      </c>
    </row>
    <row r="53" spans="1:8" x14ac:dyDescent="0.25">
      <c r="A53" s="117" t="s">
        <v>26</v>
      </c>
      <c r="B53" s="103" t="s">
        <v>689</v>
      </c>
      <c r="C53" s="103">
        <v>1107</v>
      </c>
      <c r="D53" s="103" t="s">
        <v>738</v>
      </c>
      <c r="E53" s="104">
        <v>1987</v>
      </c>
      <c r="F53" s="104" t="s">
        <v>14</v>
      </c>
      <c r="G53" s="105" t="s">
        <v>25</v>
      </c>
      <c r="H53" s="105" t="s">
        <v>630</v>
      </c>
    </row>
    <row r="54" spans="1:8" x14ac:dyDescent="0.25">
      <c r="A54" s="117" t="s">
        <v>26</v>
      </c>
      <c r="B54" s="103" t="s">
        <v>380</v>
      </c>
      <c r="C54" s="103">
        <v>1108</v>
      </c>
      <c r="D54" s="103" t="s">
        <v>858</v>
      </c>
      <c r="E54" s="104">
        <v>733</v>
      </c>
      <c r="F54" s="104" t="s">
        <v>11</v>
      </c>
      <c r="G54" s="105" t="s">
        <v>573</v>
      </c>
      <c r="H54" s="105" t="s">
        <v>630</v>
      </c>
    </row>
    <row r="55" spans="1:8" x14ac:dyDescent="0.25">
      <c r="A55" s="117" t="s">
        <v>26</v>
      </c>
      <c r="B55" s="103" t="s">
        <v>581</v>
      </c>
      <c r="C55" s="103">
        <v>1111</v>
      </c>
      <c r="D55" s="103" t="s">
        <v>739</v>
      </c>
      <c r="E55" s="104">
        <v>388</v>
      </c>
      <c r="F55" s="104" t="s">
        <v>10</v>
      </c>
      <c r="G55" s="105" t="s">
        <v>573</v>
      </c>
      <c r="H55" s="105" t="s">
        <v>630</v>
      </c>
    </row>
    <row r="56" spans="1:8" x14ac:dyDescent="0.25">
      <c r="A56" s="117" t="s">
        <v>26</v>
      </c>
      <c r="B56" s="103" t="s">
        <v>380</v>
      </c>
      <c r="C56" s="103">
        <v>1115</v>
      </c>
      <c r="D56" s="103" t="s">
        <v>740</v>
      </c>
      <c r="E56" s="104">
        <v>634</v>
      </c>
      <c r="F56" s="104" t="s">
        <v>11</v>
      </c>
      <c r="G56" s="105" t="s">
        <v>573</v>
      </c>
      <c r="H56" s="105" t="s">
        <v>630</v>
      </c>
    </row>
    <row r="57" spans="1:8" x14ac:dyDescent="0.25">
      <c r="A57" s="117" t="s">
        <v>26</v>
      </c>
      <c r="B57" s="103" t="s">
        <v>380</v>
      </c>
      <c r="C57" s="103">
        <v>1117</v>
      </c>
      <c r="D57" s="103" t="s">
        <v>741</v>
      </c>
      <c r="E57" s="104">
        <v>456</v>
      </c>
      <c r="F57" s="104" t="s">
        <v>10</v>
      </c>
      <c r="G57" s="105" t="s">
        <v>573</v>
      </c>
      <c r="H57" s="105" t="s">
        <v>630</v>
      </c>
    </row>
    <row r="58" spans="1:8" x14ac:dyDescent="0.25">
      <c r="A58" s="117" t="s">
        <v>26</v>
      </c>
      <c r="B58" s="103" t="s">
        <v>580</v>
      </c>
      <c r="C58" s="103">
        <v>1119</v>
      </c>
      <c r="D58" s="103" t="s">
        <v>742</v>
      </c>
      <c r="E58" s="104">
        <v>1710</v>
      </c>
      <c r="F58" s="104" t="s">
        <v>13</v>
      </c>
      <c r="G58" s="105" t="s">
        <v>25</v>
      </c>
      <c r="H58" s="105" t="s">
        <v>630</v>
      </c>
    </row>
    <row r="59" spans="1:8" x14ac:dyDescent="0.25">
      <c r="A59" s="117" t="s">
        <v>26</v>
      </c>
      <c r="B59" s="103" t="s">
        <v>380</v>
      </c>
      <c r="C59" s="103">
        <v>1120</v>
      </c>
      <c r="D59" s="103" t="s">
        <v>1882</v>
      </c>
      <c r="E59" s="104">
        <v>933</v>
      </c>
      <c r="F59" s="104" t="s">
        <v>12</v>
      </c>
      <c r="G59" s="105" t="s">
        <v>573</v>
      </c>
      <c r="H59" s="105" t="s">
        <v>630</v>
      </c>
    </row>
    <row r="60" spans="1:8" x14ac:dyDescent="0.25">
      <c r="A60" s="117" t="s">
        <v>26</v>
      </c>
      <c r="B60" s="103" t="s">
        <v>380</v>
      </c>
      <c r="C60" s="103">
        <v>1121</v>
      </c>
      <c r="D60" s="103" t="s">
        <v>743</v>
      </c>
      <c r="E60" s="104">
        <v>584</v>
      </c>
      <c r="F60" s="104" t="s">
        <v>11</v>
      </c>
      <c r="G60" s="105" t="s">
        <v>573</v>
      </c>
      <c r="H60" s="105" t="s">
        <v>630</v>
      </c>
    </row>
    <row r="61" spans="1:8" x14ac:dyDescent="0.25">
      <c r="A61" s="117" t="s">
        <v>26</v>
      </c>
      <c r="B61" s="103" t="s">
        <v>380</v>
      </c>
      <c r="C61" s="103">
        <v>1131</v>
      </c>
      <c r="D61" s="103" t="s">
        <v>865</v>
      </c>
      <c r="E61" s="104">
        <v>1971</v>
      </c>
      <c r="F61" s="104" t="s">
        <v>14</v>
      </c>
      <c r="G61" s="105" t="s">
        <v>25</v>
      </c>
      <c r="H61" s="105" t="s">
        <v>630</v>
      </c>
    </row>
    <row r="62" spans="1:8" x14ac:dyDescent="0.25">
      <c r="A62" s="117" t="s">
        <v>26</v>
      </c>
      <c r="B62" s="103" t="s">
        <v>1986</v>
      </c>
      <c r="C62" s="103">
        <v>1132</v>
      </c>
      <c r="D62" s="103" t="s">
        <v>1987</v>
      </c>
      <c r="E62" s="104">
        <v>678</v>
      </c>
      <c r="F62" s="104" t="s">
        <v>11</v>
      </c>
      <c r="G62" s="128" t="s">
        <v>573</v>
      </c>
      <c r="H62" s="105" t="s">
        <v>630</v>
      </c>
    </row>
    <row r="63" spans="1:8" x14ac:dyDescent="0.25">
      <c r="A63" s="117" t="s">
        <v>26</v>
      </c>
      <c r="B63" s="103" t="s">
        <v>734</v>
      </c>
      <c r="C63" s="103">
        <v>1133</v>
      </c>
      <c r="D63" s="103" t="s">
        <v>1959</v>
      </c>
      <c r="E63" s="104">
        <v>1704</v>
      </c>
      <c r="F63" s="104" t="s">
        <v>13</v>
      </c>
      <c r="G63" s="105" t="s">
        <v>25</v>
      </c>
      <c r="H63" s="105" t="s">
        <v>630</v>
      </c>
    </row>
    <row r="64" spans="1:8" x14ac:dyDescent="0.25">
      <c r="A64" s="117" t="s">
        <v>26</v>
      </c>
      <c r="B64" s="103" t="s">
        <v>380</v>
      </c>
      <c r="C64" s="103">
        <v>1134</v>
      </c>
      <c r="D64" s="103" t="s">
        <v>1884</v>
      </c>
      <c r="E64" s="104">
        <v>150</v>
      </c>
      <c r="F64" s="104" t="s">
        <v>9</v>
      </c>
      <c r="G64" s="105" t="s">
        <v>573</v>
      </c>
      <c r="H64" s="105" t="s">
        <v>630</v>
      </c>
    </row>
    <row r="65" spans="1:8" x14ac:dyDescent="0.25">
      <c r="A65" s="117" t="s">
        <v>26</v>
      </c>
      <c r="B65" s="103" t="s">
        <v>380</v>
      </c>
      <c r="C65" s="103">
        <v>1136</v>
      </c>
      <c r="D65" s="103" t="s">
        <v>1952</v>
      </c>
      <c r="E65" s="104">
        <v>634</v>
      </c>
      <c r="F65" s="104" t="s">
        <v>11</v>
      </c>
      <c r="G65" s="128" t="s">
        <v>573</v>
      </c>
      <c r="H65" s="105" t="s">
        <v>630</v>
      </c>
    </row>
    <row r="66" spans="1:8" x14ac:dyDescent="0.25">
      <c r="A66" s="117" t="s">
        <v>26</v>
      </c>
      <c r="B66" s="103" t="s">
        <v>579</v>
      </c>
      <c r="C66" s="103">
        <v>1180</v>
      </c>
      <c r="D66" s="103" t="s">
        <v>1951</v>
      </c>
      <c r="E66" s="104">
        <v>771</v>
      </c>
      <c r="F66" s="104" t="s">
        <v>12</v>
      </c>
      <c r="G66" s="128" t="s">
        <v>573</v>
      </c>
      <c r="H66" s="105" t="s">
        <v>630</v>
      </c>
    </row>
    <row r="67" spans="1:8" x14ac:dyDescent="0.25">
      <c r="A67" s="117" t="s">
        <v>26</v>
      </c>
      <c r="B67" s="103" t="s">
        <v>380</v>
      </c>
      <c r="C67" s="103">
        <v>1181</v>
      </c>
      <c r="D67" s="103" t="s">
        <v>1964</v>
      </c>
      <c r="E67" s="104">
        <v>566</v>
      </c>
      <c r="F67" s="104" t="s">
        <v>11</v>
      </c>
      <c r="G67" s="128" t="s">
        <v>573</v>
      </c>
      <c r="H67" s="105" t="s">
        <v>630</v>
      </c>
    </row>
    <row r="68" spans="1:8" x14ac:dyDescent="0.25">
      <c r="A68" s="117" t="s">
        <v>26</v>
      </c>
      <c r="B68" s="103" t="s">
        <v>380</v>
      </c>
      <c r="C68" s="103">
        <v>1185</v>
      </c>
      <c r="D68" s="103" t="s">
        <v>1966</v>
      </c>
      <c r="E68" s="104">
        <v>162</v>
      </c>
      <c r="F68" s="104" t="s">
        <v>9</v>
      </c>
      <c r="G68" s="128" t="s">
        <v>573</v>
      </c>
      <c r="H68" s="105" t="s">
        <v>630</v>
      </c>
    </row>
    <row r="69" spans="1:8" x14ac:dyDescent="0.25">
      <c r="A69" s="117" t="s">
        <v>26</v>
      </c>
      <c r="B69" s="103" t="s">
        <v>380</v>
      </c>
      <c r="C69" s="103">
        <v>1186</v>
      </c>
      <c r="D69" s="103" t="s">
        <v>1988</v>
      </c>
      <c r="E69" s="104">
        <v>1004</v>
      </c>
      <c r="F69" s="104" t="s">
        <v>12</v>
      </c>
      <c r="G69" s="128" t="s">
        <v>25</v>
      </c>
      <c r="H69" s="105" t="s">
        <v>630</v>
      </c>
    </row>
    <row r="70" spans="1:8" x14ac:dyDescent="0.25">
      <c r="A70" s="117" t="s">
        <v>26</v>
      </c>
      <c r="B70" s="103" t="s">
        <v>380</v>
      </c>
      <c r="C70" s="103">
        <v>7012</v>
      </c>
      <c r="D70" s="103" t="s">
        <v>744</v>
      </c>
      <c r="E70" s="104">
        <v>900</v>
      </c>
      <c r="F70" s="104" t="s">
        <v>12</v>
      </c>
      <c r="G70" s="128" t="s">
        <v>573</v>
      </c>
      <c r="H70" s="128" t="s">
        <v>630</v>
      </c>
    </row>
    <row r="71" spans="1:8" x14ac:dyDescent="0.25">
      <c r="A71" s="117" t="s">
        <v>26</v>
      </c>
      <c r="B71" s="103" t="s">
        <v>380</v>
      </c>
      <c r="C71" s="103">
        <v>7013</v>
      </c>
      <c r="D71" s="103" t="s">
        <v>745</v>
      </c>
      <c r="E71" s="104">
        <v>738</v>
      </c>
      <c r="F71" s="104" t="s">
        <v>11</v>
      </c>
      <c r="G71" s="105" t="s">
        <v>573</v>
      </c>
      <c r="H71" s="105" t="s">
        <v>630</v>
      </c>
    </row>
    <row r="72" spans="1:8" x14ac:dyDescent="0.25">
      <c r="A72" s="117" t="s">
        <v>26</v>
      </c>
      <c r="B72" s="103" t="s">
        <v>380</v>
      </c>
      <c r="C72" s="103">
        <v>7014</v>
      </c>
      <c r="D72" s="103" t="s">
        <v>746</v>
      </c>
      <c r="E72" s="104">
        <v>1114</v>
      </c>
      <c r="F72" s="104" t="s">
        <v>12</v>
      </c>
      <c r="G72" s="105" t="s">
        <v>25</v>
      </c>
      <c r="H72" s="105" t="s">
        <v>630</v>
      </c>
    </row>
    <row r="73" spans="1:8" x14ac:dyDescent="0.25">
      <c r="A73" s="117" t="s">
        <v>26</v>
      </c>
      <c r="B73" s="103" t="s">
        <v>380</v>
      </c>
      <c r="C73" s="103">
        <v>7015</v>
      </c>
      <c r="D73" s="103" t="s">
        <v>747</v>
      </c>
      <c r="E73" s="104">
        <v>559.29999999999995</v>
      </c>
      <c r="F73" s="104" t="s">
        <v>11</v>
      </c>
      <c r="G73" s="105" t="s">
        <v>573</v>
      </c>
      <c r="H73" s="105" t="s">
        <v>630</v>
      </c>
    </row>
    <row r="74" spans="1:8" x14ac:dyDescent="0.25">
      <c r="A74" s="117" t="s">
        <v>26</v>
      </c>
      <c r="B74" s="103" t="s">
        <v>380</v>
      </c>
      <c r="C74" s="103">
        <v>7016</v>
      </c>
      <c r="D74" s="103" t="s">
        <v>748</v>
      </c>
      <c r="E74" s="104">
        <v>487.16</v>
      </c>
      <c r="F74" s="104" t="s">
        <v>10</v>
      </c>
      <c r="G74" s="105" t="s">
        <v>573</v>
      </c>
      <c r="H74" s="105" t="s">
        <v>630</v>
      </c>
    </row>
    <row r="75" spans="1:8" x14ac:dyDescent="0.25">
      <c r="A75" s="117" t="s">
        <v>26</v>
      </c>
      <c r="B75" s="103" t="s">
        <v>380</v>
      </c>
      <c r="C75" s="103">
        <v>7017</v>
      </c>
      <c r="D75" s="103" t="s">
        <v>749</v>
      </c>
      <c r="E75" s="104">
        <v>436</v>
      </c>
      <c r="F75" s="104" t="s">
        <v>10</v>
      </c>
      <c r="G75" s="105" t="s">
        <v>573</v>
      </c>
      <c r="H75" s="105" t="s">
        <v>630</v>
      </c>
    </row>
    <row r="76" spans="1:8" x14ac:dyDescent="0.25">
      <c r="A76" s="117" t="s">
        <v>26</v>
      </c>
      <c r="B76" s="103" t="s">
        <v>751</v>
      </c>
      <c r="C76" s="103">
        <v>7018</v>
      </c>
      <c r="D76" s="103" t="s">
        <v>1960</v>
      </c>
      <c r="E76" s="104">
        <v>1804</v>
      </c>
      <c r="F76" s="104" t="s">
        <v>14</v>
      </c>
      <c r="G76" s="105" t="s">
        <v>25</v>
      </c>
      <c r="H76" s="105" t="s">
        <v>630</v>
      </c>
    </row>
    <row r="77" spans="1:8" x14ac:dyDescent="0.25">
      <c r="A77" s="117" t="s">
        <v>26</v>
      </c>
      <c r="B77" s="103" t="s">
        <v>380</v>
      </c>
      <c r="C77" s="103">
        <v>7019</v>
      </c>
      <c r="D77" s="103" t="s">
        <v>752</v>
      </c>
      <c r="E77" s="104">
        <v>2354</v>
      </c>
      <c r="F77" s="104" t="s">
        <v>14</v>
      </c>
      <c r="G77" s="105" t="s">
        <v>25</v>
      </c>
      <c r="H77" s="105" t="s">
        <v>630</v>
      </c>
    </row>
    <row r="78" spans="1:8" x14ac:dyDescent="0.25">
      <c r="A78" s="117" t="s">
        <v>26</v>
      </c>
      <c r="B78" s="103" t="s">
        <v>380</v>
      </c>
      <c r="C78" s="103">
        <v>7020</v>
      </c>
      <c r="D78" s="103" t="s">
        <v>753</v>
      </c>
      <c r="E78" s="104">
        <v>750</v>
      </c>
      <c r="F78" s="104" t="s">
        <v>11</v>
      </c>
      <c r="G78" s="105" t="s">
        <v>573</v>
      </c>
      <c r="H78" s="105" t="s">
        <v>630</v>
      </c>
    </row>
    <row r="79" spans="1:8" x14ac:dyDescent="0.25">
      <c r="A79" s="117" t="s">
        <v>26</v>
      </c>
      <c r="B79" s="103" t="s">
        <v>380</v>
      </c>
      <c r="C79" s="103">
        <v>7021</v>
      </c>
      <c r="D79" s="103" t="s">
        <v>513</v>
      </c>
      <c r="E79" s="104">
        <v>583</v>
      </c>
      <c r="F79" s="104" t="s">
        <v>11</v>
      </c>
      <c r="G79" s="105" t="s">
        <v>573</v>
      </c>
      <c r="H79" s="105" t="s">
        <v>630</v>
      </c>
    </row>
    <row r="80" spans="1:8" x14ac:dyDescent="0.25">
      <c r="A80" s="117" t="s">
        <v>26</v>
      </c>
      <c r="B80" s="103" t="s">
        <v>380</v>
      </c>
      <c r="C80" s="103">
        <v>7022</v>
      </c>
      <c r="D80" s="103" t="s">
        <v>754</v>
      </c>
      <c r="E80" s="104">
        <v>1063</v>
      </c>
      <c r="F80" s="104" t="s">
        <v>12</v>
      </c>
      <c r="G80" s="105" t="s">
        <v>25</v>
      </c>
      <c r="H80" s="105" t="s">
        <v>630</v>
      </c>
    </row>
    <row r="81" spans="1:8" x14ac:dyDescent="0.25">
      <c r="A81" s="117" t="s">
        <v>26</v>
      </c>
      <c r="B81" s="103" t="s">
        <v>380</v>
      </c>
      <c r="C81" s="103">
        <v>7023</v>
      </c>
      <c r="D81" s="103" t="s">
        <v>755</v>
      </c>
      <c r="E81" s="104">
        <v>546</v>
      </c>
      <c r="F81" s="104" t="s">
        <v>10</v>
      </c>
      <c r="G81" s="105" t="s">
        <v>573</v>
      </c>
      <c r="H81" s="105" t="s">
        <v>630</v>
      </c>
    </row>
    <row r="82" spans="1:8" x14ac:dyDescent="0.25">
      <c r="A82" s="117" t="s">
        <v>26</v>
      </c>
      <c r="B82" s="103" t="s">
        <v>380</v>
      </c>
      <c r="C82" s="103">
        <v>7024</v>
      </c>
      <c r="D82" s="103" t="s">
        <v>756</v>
      </c>
      <c r="E82" s="104">
        <v>1596</v>
      </c>
      <c r="F82" s="104" t="s">
        <v>13</v>
      </c>
      <c r="G82" s="105" t="s">
        <v>25</v>
      </c>
      <c r="H82" s="105" t="s">
        <v>630</v>
      </c>
    </row>
    <row r="83" spans="1:8" x14ac:dyDescent="0.25">
      <c r="A83" s="117" t="s">
        <v>26</v>
      </c>
      <c r="B83" s="103" t="s">
        <v>579</v>
      </c>
      <c r="C83" s="103">
        <v>7025</v>
      </c>
      <c r="D83" s="103" t="s">
        <v>757</v>
      </c>
      <c r="E83" s="104">
        <v>850</v>
      </c>
      <c r="F83" s="104" t="s">
        <v>12</v>
      </c>
      <c r="G83" s="105" t="s">
        <v>573</v>
      </c>
      <c r="H83" s="105" t="s">
        <v>630</v>
      </c>
    </row>
    <row r="84" spans="1:8" x14ac:dyDescent="0.25">
      <c r="A84" s="117" t="s">
        <v>26</v>
      </c>
      <c r="B84" s="103" t="s">
        <v>380</v>
      </c>
      <c r="C84" s="103">
        <v>7026</v>
      </c>
      <c r="D84" s="103" t="s">
        <v>770</v>
      </c>
      <c r="E84" s="104">
        <v>600</v>
      </c>
      <c r="F84" s="104" t="s">
        <v>11</v>
      </c>
      <c r="G84" s="105" t="s">
        <v>573</v>
      </c>
      <c r="H84" s="105" t="s">
        <v>630</v>
      </c>
    </row>
    <row r="85" spans="1:8" x14ac:dyDescent="0.25">
      <c r="A85" s="117" t="s">
        <v>26</v>
      </c>
      <c r="B85" s="103" t="s">
        <v>380</v>
      </c>
      <c r="C85" s="103">
        <v>7027</v>
      </c>
      <c r="D85" s="103" t="s">
        <v>758</v>
      </c>
      <c r="E85" s="104">
        <v>752</v>
      </c>
      <c r="F85" s="104" t="s">
        <v>12</v>
      </c>
      <c r="G85" s="105" t="s">
        <v>573</v>
      </c>
      <c r="H85" s="105" t="s">
        <v>630</v>
      </c>
    </row>
    <row r="86" spans="1:8" x14ac:dyDescent="0.25">
      <c r="A86" s="117" t="s">
        <v>26</v>
      </c>
      <c r="B86" s="103" t="s">
        <v>380</v>
      </c>
      <c r="C86" s="103">
        <v>7028</v>
      </c>
      <c r="D86" s="103" t="s">
        <v>759</v>
      </c>
      <c r="E86" s="104">
        <v>943</v>
      </c>
      <c r="F86" s="104" t="s">
        <v>12</v>
      </c>
      <c r="G86" s="105" t="s">
        <v>573</v>
      </c>
      <c r="H86" s="105" t="s">
        <v>630</v>
      </c>
    </row>
    <row r="87" spans="1:8" x14ac:dyDescent="0.25">
      <c r="A87" s="117" t="s">
        <v>26</v>
      </c>
      <c r="B87" s="103" t="s">
        <v>380</v>
      </c>
      <c r="C87" s="103">
        <v>7029</v>
      </c>
      <c r="D87" s="103" t="s">
        <v>760</v>
      </c>
      <c r="E87" s="104">
        <v>672</v>
      </c>
      <c r="F87" s="104" t="s">
        <v>11</v>
      </c>
      <c r="G87" s="105" t="s">
        <v>573</v>
      </c>
      <c r="H87" s="105" t="s">
        <v>630</v>
      </c>
    </row>
    <row r="88" spans="1:8" x14ac:dyDescent="0.25">
      <c r="A88" s="117" t="s">
        <v>26</v>
      </c>
      <c r="B88" s="103" t="s">
        <v>380</v>
      </c>
      <c r="C88" s="103">
        <v>7030</v>
      </c>
      <c r="D88" s="103" t="s">
        <v>761</v>
      </c>
      <c r="E88" s="104">
        <v>765</v>
      </c>
      <c r="F88" s="104" t="s">
        <v>12</v>
      </c>
      <c r="G88" s="105" t="s">
        <v>573</v>
      </c>
      <c r="H88" s="105" t="s">
        <v>630</v>
      </c>
    </row>
    <row r="89" spans="1:8" x14ac:dyDescent="0.25">
      <c r="A89" s="117" t="s">
        <v>26</v>
      </c>
      <c r="B89" s="103" t="s">
        <v>380</v>
      </c>
      <c r="C89" s="103">
        <v>7031</v>
      </c>
      <c r="D89" s="103" t="s">
        <v>762</v>
      </c>
      <c r="E89" s="104">
        <v>1016</v>
      </c>
      <c r="F89" s="104" t="s">
        <v>13</v>
      </c>
      <c r="G89" s="105" t="s">
        <v>25</v>
      </c>
      <c r="H89" s="105" t="s">
        <v>630</v>
      </c>
    </row>
    <row r="90" spans="1:8" x14ac:dyDescent="0.25">
      <c r="A90" s="117" t="s">
        <v>26</v>
      </c>
      <c r="B90" s="103" t="s">
        <v>380</v>
      </c>
      <c r="C90" s="103">
        <v>7032</v>
      </c>
      <c r="D90" s="103" t="s">
        <v>763</v>
      </c>
      <c r="E90" s="104">
        <v>429</v>
      </c>
      <c r="F90" s="104" t="s">
        <v>10</v>
      </c>
      <c r="G90" s="105" t="s">
        <v>573</v>
      </c>
      <c r="H90" s="105" t="s">
        <v>630</v>
      </c>
    </row>
    <row r="91" spans="1:8" x14ac:dyDescent="0.25">
      <c r="A91" s="117" t="s">
        <v>26</v>
      </c>
      <c r="B91" s="103" t="s">
        <v>510</v>
      </c>
      <c r="C91" s="103">
        <v>7033</v>
      </c>
      <c r="D91" s="103" t="s">
        <v>764</v>
      </c>
      <c r="E91" s="104">
        <v>665</v>
      </c>
      <c r="F91" s="104" t="s">
        <v>11</v>
      </c>
      <c r="G91" s="105" t="s">
        <v>573</v>
      </c>
      <c r="H91" s="105" t="s">
        <v>630</v>
      </c>
    </row>
    <row r="92" spans="1:8" x14ac:dyDescent="0.25">
      <c r="A92" s="117" t="s">
        <v>26</v>
      </c>
      <c r="B92" s="103" t="s">
        <v>380</v>
      </c>
      <c r="C92" s="103">
        <v>7035</v>
      </c>
      <c r="D92" s="103" t="s">
        <v>765</v>
      </c>
      <c r="E92" s="104">
        <v>803</v>
      </c>
      <c r="F92" s="104" t="s">
        <v>12</v>
      </c>
      <c r="G92" s="105" t="s">
        <v>573</v>
      </c>
      <c r="H92" s="105" t="s">
        <v>630</v>
      </c>
    </row>
    <row r="93" spans="1:8" x14ac:dyDescent="0.25">
      <c r="A93" s="117" t="s">
        <v>26</v>
      </c>
      <c r="B93" s="103" t="s">
        <v>380</v>
      </c>
      <c r="C93" s="103">
        <v>7036</v>
      </c>
      <c r="D93" s="103" t="s">
        <v>766</v>
      </c>
      <c r="E93" s="104">
        <v>2157</v>
      </c>
      <c r="F93" s="104" t="s">
        <v>14</v>
      </c>
      <c r="G93" s="105" t="s">
        <v>25</v>
      </c>
      <c r="H93" s="105" t="s">
        <v>630</v>
      </c>
    </row>
    <row r="94" spans="1:8" x14ac:dyDescent="0.25">
      <c r="A94" s="117" t="s">
        <v>26</v>
      </c>
      <c r="B94" s="103" t="s">
        <v>380</v>
      </c>
      <c r="C94" s="103">
        <v>7037</v>
      </c>
      <c r="D94" s="103" t="s">
        <v>767</v>
      </c>
      <c r="E94" s="104">
        <v>761</v>
      </c>
      <c r="F94" s="104" t="s">
        <v>12</v>
      </c>
      <c r="G94" s="105" t="s">
        <v>573</v>
      </c>
      <c r="H94" s="105" t="s">
        <v>630</v>
      </c>
    </row>
    <row r="95" spans="1:8" x14ac:dyDescent="0.25">
      <c r="A95" s="117" t="s">
        <v>26</v>
      </c>
      <c r="B95" s="103" t="s">
        <v>380</v>
      </c>
      <c r="C95" s="103">
        <v>7043</v>
      </c>
      <c r="D95" s="103" t="s">
        <v>768</v>
      </c>
      <c r="E95" s="104">
        <v>764</v>
      </c>
      <c r="F95" s="104" t="s">
        <v>12</v>
      </c>
      <c r="G95" s="105" t="s">
        <v>573</v>
      </c>
      <c r="H95" s="105" t="s">
        <v>630</v>
      </c>
    </row>
    <row r="96" spans="1:8" x14ac:dyDescent="0.25">
      <c r="A96" s="117" t="s">
        <v>26</v>
      </c>
      <c r="B96" s="103" t="s">
        <v>380</v>
      </c>
      <c r="C96" s="103">
        <v>7046</v>
      </c>
      <c r="D96" s="103" t="s">
        <v>769</v>
      </c>
      <c r="E96" s="104">
        <v>1351</v>
      </c>
      <c r="F96" s="104" t="s">
        <v>13</v>
      </c>
      <c r="G96" s="105" t="s">
        <v>25</v>
      </c>
      <c r="H96" s="105" t="s">
        <v>630</v>
      </c>
    </row>
  </sheetData>
  <autoFilter ref="A2:H96" xr:uid="{00000000-0009-0000-0000-00000E000000}"/>
  <mergeCells count="1">
    <mergeCell ref="J7:Q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</sheetPr>
  <dimension ref="A1:B58"/>
  <sheetViews>
    <sheetView zoomScale="85" zoomScaleNormal="85" workbookViewId="0">
      <selection activeCell="J47" sqref="J47"/>
    </sheetView>
  </sheetViews>
  <sheetFormatPr defaultRowHeight="15" x14ac:dyDescent="0.25"/>
  <cols>
    <col min="1" max="1" width="78.140625" customWidth="1"/>
  </cols>
  <sheetData>
    <row r="1" spans="1:1" ht="21" x14ac:dyDescent="0.35">
      <c r="A1" s="121" t="s">
        <v>639</v>
      </c>
    </row>
    <row r="3" spans="1:1" ht="15.75" x14ac:dyDescent="0.25">
      <c r="A3" s="95" t="s">
        <v>640</v>
      </c>
    </row>
    <row r="4" spans="1:1" ht="15.75" x14ac:dyDescent="0.25">
      <c r="A4" s="95"/>
    </row>
    <row r="5" spans="1:1" ht="15.75" x14ac:dyDescent="0.25">
      <c r="A5" s="96" t="s">
        <v>469</v>
      </c>
    </row>
    <row r="6" spans="1:1" x14ac:dyDescent="0.25">
      <c r="A6" s="97" t="s">
        <v>466</v>
      </c>
    </row>
    <row r="7" spans="1:1" x14ac:dyDescent="0.25">
      <c r="A7" s="99" t="s">
        <v>43</v>
      </c>
    </row>
    <row r="8" spans="1:1" ht="15.75" x14ac:dyDescent="0.25">
      <c r="A8" s="95"/>
    </row>
    <row r="9" spans="1:1" ht="15.75" x14ac:dyDescent="0.25">
      <c r="A9" s="96" t="s">
        <v>27</v>
      </c>
    </row>
    <row r="10" spans="1:1" x14ac:dyDescent="0.25">
      <c r="A10" s="97" t="s">
        <v>643</v>
      </c>
    </row>
    <row r="11" spans="1:1" ht="15.75" x14ac:dyDescent="0.25">
      <c r="A11" s="176" t="s">
        <v>875</v>
      </c>
    </row>
    <row r="12" spans="1:1" ht="15.75" x14ac:dyDescent="0.25">
      <c r="A12" s="98" t="s">
        <v>878</v>
      </c>
    </row>
    <row r="13" spans="1:1" ht="15.75" x14ac:dyDescent="0.25">
      <c r="A13" s="98" t="s">
        <v>876</v>
      </c>
    </row>
    <row r="14" spans="1:1" ht="15.75" x14ac:dyDescent="0.25">
      <c r="A14" s="98" t="s">
        <v>877</v>
      </c>
    </row>
    <row r="15" spans="1:1" ht="15.75" x14ac:dyDescent="0.25">
      <c r="A15" s="31" t="s">
        <v>648</v>
      </c>
    </row>
    <row r="16" spans="1:1" x14ac:dyDescent="0.25">
      <c r="A16" s="99" t="s">
        <v>28</v>
      </c>
    </row>
    <row r="17" spans="1:1" ht="15.75" x14ac:dyDescent="0.25">
      <c r="A17" s="31"/>
    </row>
    <row r="18" spans="1:1" ht="15.75" x14ac:dyDescent="0.25">
      <c r="A18" s="96" t="s">
        <v>641</v>
      </c>
    </row>
    <row r="19" spans="1:1" x14ac:dyDescent="0.25">
      <c r="A19" s="97" t="s">
        <v>642</v>
      </c>
    </row>
    <row r="20" spans="1:1" ht="15.75" x14ac:dyDescent="0.25">
      <c r="A20" s="98" t="s">
        <v>644</v>
      </c>
    </row>
    <row r="21" spans="1:1" ht="15.75" x14ac:dyDescent="0.25">
      <c r="A21" s="98" t="s">
        <v>645</v>
      </c>
    </row>
    <row r="22" spans="1:1" ht="15.75" x14ac:dyDescent="0.25">
      <c r="A22" s="98" t="s">
        <v>870</v>
      </c>
    </row>
    <row r="23" spans="1:1" ht="15.75" x14ac:dyDescent="0.25">
      <c r="A23" s="98" t="s">
        <v>646</v>
      </c>
    </row>
    <row r="24" spans="1:1" ht="15.75" x14ac:dyDescent="0.25">
      <c r="A24" s="31" t="s">
        <v>29</v>
      </c>
    </row>
    <row r="25" spans="1:1" x14ac:dyDescent="0.25">
      <c r="A25" s="99" t="s">
        <v>42</v>
      </c>
    </row>
    <row r="26" spans="1:1" x14ac:dyDescent="0.25">
      <c r="A26" s="99"/>
    </row>
    <row r="27" spans="1:1" ht="15.75" x14ac:dyDescent="0.25">
      <c r="A27" s="96" t="s">
        <v>1961</v>
      </c>
    </row>
    <row r="28" spans="1:1" x14ac:dyDescent="0.25">
      <c r="A28" s="97" t="s">
        <v>866</v>
      </c>
    </row>
    <row r="29" spans="1:1" ht="15.75" x14ac:dyDescent="0.25">
      <c r="A29" s="98" t="s">
        <v>869</v>
      </c>
    </row>
    <row r="30" spans="1:1" ht="15.75" x14ac:dyDescent="0.25">
      <c r="A30" s="98" t="s">
        <v>868</v>
      </c>
    </row>
    <row r="31" spans="1:1" ht="15.75" x14ac:dyDescent="0.25">
      <c r="A31" s="31" t="s">
        <v>1962</v>
      </c>
    </row>
    <row r="32" spans="1:1" x14ac:dyDescent="0.25">
      <c r="A32" s="99"/>
    </row>
    <row r="33" spans="1:2" x14ac:dyDescent="0.25">
      <c r="A33" s="99"/>
    </row>
    <row r="34" spans="1:2" ht="15.75" x14ac:dyDescent="0.25">
      <c r="A34" s="96" t="s">
        <v>1878</v>
      </c>
    </row>
    <row r="35" spans="1:2" x14ac:dyDescent="0.25">
      <c r="A35" s="97" t="s">
        <v>1963</v>
      </c>
    </row>
    <row r="36" spans="1:2" ht="15.75" x14ac:dyDescent="0.25">
      <c r="A36" s="98" t="s">
        <v>867</v>
      </c>
    </row>
    <row r="37" spans="1:2" ht="15.75" x14ac:dyDescent="0.25">
      <c r="A37" s="98" t="s">
        <v>872</v>
      </c>
    </row>
    <row r="38" spans="1:2" ht="15.75" x14ac:dyDescent="0.25">
      <c r="A38" s="98" t="s">
        <v>871</v>
      </c>
    </row>
    <row r="39" spans="1:2" ht="15.75" x14ac:dyDescent="0.25">
      <c r="A39" s="31" t="s">
        <v>873</v>
      </c>
    </row>
    <row r="40" spans="1:2" x14ac:dyDescent="0.25">
      <c r="A40" s="99" t="s">
        <v>874</v>
      </c>
    </row>
    <row r="41" spans="1:2" x14ac:dyDescent="0.25">
      <c r="A41" s="99"/>
    </row>
    <row r="42" spans="1:2" ht="15.75" x14ac:dyDescent="0.25">
      <c r="A42" s="96" t="s">
        <v>1886</v>
      </c>
    </row>
    <row r="43" spans="1:2" x14ac:dyDescent="0.25">
      <c r="A43" s="97" t="s">
        <v>857</v>
      </c>
    </row>
    <row r="44" spans="1:2" ht="15.75" x14ac:dyDescent="0.25">
      <c r="A44" s="176" t="s">
        <v>647</v>
      </c>
    </row>
    <row r="45" spans="1:2" ht="15.75" x14ac:dyDescent="0.25">
      <c r="A45" s="31" t="s">
        <v>1887</v>
      </c>
    </row>
    <row r="46" spans="1:2" ht="15.75" x14ac:dyDescent="0.25">
      <c r="A46" s="99" t="s">
        <v>1922</v>
      </c>
      <c r="B46" s="100"/>
    </row>
    <row r="48" spans="1:2" ht="15.75" x14ac:dyDescent="0.25">
      <c r="A48" s="96" t="s">
        <v>1927</v>
      </c>
    </row>
    <row r="49" spans="1:2" x14ac:dyDescent="0.25">
      <c r="A49" s="97" t="s">
        <v>1928</v>
      </c>
    </row>
    <row r="50" spans="1:2" ht="15.75" x14ac:dyDescent="0.25">
      <c r="A50" s="176" t="s">
        <v>1929</v>
      </c>
    </row>
    <row r="51" spans="1:2" ht="15.75" x14ac:dyDescent="0.25">
      <c r="A51" s="31" t="s">
        <v>1930</v>
      </c>
    </row>
    <row r="52" spans="1:2" ht="15.75" x14ac:dyDescent="0.25">
      <c r="A52" s="99" t="s">
        <v>1931</v>
      </c>
      <c r="B52" s="100"/>
    </row>
    <row r="54" spans="1:2" ht="15.75" x14ac:dyDescent="0.25">
      <c r="A54" s="96" t="s">
        <v>1943</v>
      </c>
    </row>
    <row r="55" spans="1:2" x14ac:dyDescent="0.25">
      <c r="A55" s="97" t="s">
        <v>1944</v>
      </c>
    </row>
    <row r="56" spans="1:2" ht="15.75" x14ac:dyDescent="0.25">
      <c r="A56" s="176" t="s">
        <v>1945</v>
      </c>
    </row>
    <row r="57" spans="1:2" ht="15.75" x14ac:dyDescent="0.25">
      <c r="A57" s="31" t="s">
        <v>1946</v>
      </c>
    </row>
    <row r="58" spans="1:2" x14ac:dyDescent="0.25">
      <c r="A58" s="99" t="s">
        <v>1947</v>
      </c>
    </row>
  </sheetData>
  <hyperlinks>
    <hyperlink ref="A16" r:id="rId1" display="mailto:Tatyana.Bulat@novus.com.ua" xr:uid="{00000000-0004-0000-0F00-000000000000}"/>
    <hyperlink ref="A25" r:id="rId2" xr:uid="{00000000-0004-0000-0F00-000001000000}"/>
    <hyperlink ref="A40" r:id="rId3" xr:uid="{00000000-0004-0000-0F00-000002000000}"/>
    <hyperlink ref="A7" r:id="rId4" xr:uid="{00000000-0004-0000-0F00-000003000000}"/>
    <hyperlink ref="A46" r:id="rId5" xr:uid="{00000000-0004-0000-0F00-000004000000}"/>
    <hyperlink ref="A52" r:id="rId6" xr:uid="{00000000-0004-0000-0F00-000005000000}"/>
    <hyperlink ref="A58" r:id="rId7" xr:uid="{00000000-0004-0000-0F00-000006000000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K40"/>
  <sheetViews>
    <sheetView zoomScale="70" zoomScaleNormal="70" workbookViewId="0">
      <selection activeCell="P11" sqref="P11"/>
    </sheetView>
  </sheetViews>
  <sheetFormatPr defaultColWidth="9.140625" defaultRowHeight="15.75" x14ac:dyDescent="0.25"/>
  <cols>
    <col min="1" max="1" width="29" style="1" customWidth="1"/>
    <col min="2" max="2" width="27.140625" style="1" customWidth="1"/>
    <col min="3" max="4" width="16" style="30" customWidth="1"/>
    <col min="5" max="5" width="11.7109375" style="1" customWidth="1"/>
    <col min="6" max="6" width="26.5703125" style="1" customWidth="1"/>
    <col min="7" max="7" width="19.140625" style="1" customWidth="1"/>
    <col min="8" max="16384" width="9.140625" style="1"/>
  </cols>
  <sheetData>
    <row r="1" spans="1:11" s="28" customFormat="1" ht="19.5" x14ac:dyDescent="0.3">
      <c r="A1" s="26" t="s">
        <v>470</v>
      </c>
      <c r="B1" s="26"/>
      <c r="C1" s="27"/>
      <c r="D1" s="27"/>
    </row>
    <row r="3" spans="1:11" x14ac:dyDescent="0.25">
      <c r="A3" s="29" t="s">
        <v>471</v>
      </c>
    </row>
    <row r="4" spans="1:11" ht="57" customHeight="1" x14ac:dyDescent="0.25">
      <c r="A4" s="234" t="s">
        <v>472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x14ac:dyDescent="0.25">
      <c r="A5" s="31" t="s">
        <v>473</v>
      </c>
    </row>
    <row r="6" spans="1:11" x14ac:dyDescent="0.25">
      <c r="A6" s="31" t="s">
        <v>474</v>
      </c>
    </row>
    <row r="7" spans="1:11" ht="52.5" customHeight="1" x14ac:dyDescent="0.25">
      <c r="A7" s="235" t="s">
        <v>475</v>
      </c>
      <c r="B7" s="235"/>
      <c r="C7" s="235"/>
      <c r="D7" s="235"/>
      <c r="E7" s="235"/>
      <c r="F7" s="235"/>
    </row>
    <row r="8" spans="1:11" ht="78.599999999999994" customHeight="1" x14ac:dyDescent="0.25">
      <c r="A8" s="234" t="s">
        <v>476</v>
      </c>
      <c r="B8" s="234"/>
      <c r="C8" s="234"/>
      <c r="D8" s="234"/>
      <c r="E8" s="234"/>
      <c r="F8" s="234"/>
      <c r="G8" s="234"/>
    </row>
    <row r="9" spans="1:11" ht="25.5" customHeight="1" x14ac:dyDescent="0.25">
      <c r="A9" s="107" t="s">
        <v>477</v>
      </c>
      <c r="B9" s="106"/>
      <c r="C9" s="106"/>
      <c r="D9" s="106"/>
      <c r="E9" s="106"/>
      <c r="F9" s="106"/>
    </row>
    <row r="10" spans="1:11" ht="63.75" customHeight="1" x14ac:dyDescent="0.25">
      <c r="A10" s="234" t="s">
        <v>478</v>
      </c>
      <c r="B10" s="234"/>
      <c r="C10" s="234"/>
      <c r="D10" s="234"/>
      <c r="E10" s="234"/>
      <c r="F10" s="234"/>
    </row>
    <row r="11" spans="1:11" ht="78.75" customHeight="1" x14ac:dyDescent="0.25">
      <c r="A11" s="234" t="s">
        <v>479</v>
      </c>
      <c r="B11" s="234"/>
      <c r="C11" s="234"/>
      <c r="D11" s="234"/>
      <c r="E11" s="234"/>
      <c r="F11" s="234"/>
    </row>
    <row r="12" spans="1:11" ht="18.75" x14ac:dyDescent="0.25">
      <c r="A12" s="234" t="s">
        <v>480</v>
      </c>
      <c r="B12" s="234"/>
      <c r="C12" s="234"/>
      <c r="D12" s="234"/>
      <c r="E12" s="234"/>
      <c r="F12" s="234"/>
    </row>
    <row r="13" spans="1:11" x14ac:dyDescent="0.25">
      <c r="A13" s="31" t="s">
        <v>481</v>
      </c>
    </row>
    <row r="14" spans="1:11" x14ac:dyDescent="0.25">
      <c r="A14" s="31" t="s">
        <v>482</v>
      </c>
    </row>
    <row r="15" spans="1:11" x14ac:dyDescent="0.25">
      <c r="A15" s="31" t="s">
        <v>483</v>
      </c>
    </row>
    <row r="16" spans="1:11" x14ac:dyDescent="0.25">
      <c r="A16" s="31" t="s">
        <v>484</v>
      </c>
    </row>
    <row r="17" spans="1:7" x14ac:dyDescent="0.25">
      <c r="A17" s="32" t="s">
        <v>485</v>
      </c>
    </row>
    <row r="18" spans="1:7" x14ac:dyDescent="0.25">
      <c r="A18" s="32"/>
    </row>
    <row r="19" spans="1:7" ht="22.5" x14ac:dyDescent="0.25">
      <c r="A19" s="107" t="s">
        <v>477</v>
      </c>
    </row>
    <row r="20" spans="1:7" x14ac:dyDescent="0.25">
      <c r="A20" s="32"/>
    </row>
    <row r="21" spans="1:7" ht="18.75" x14ac:dyDescent="0.25">
      <c r="A21" s="157" t="s">
        <v>486</v>
      </c>
      <c r="B21" s="158"/>
      <c r="C21" s="159"/>
      <c r="D21" s="159"/>
    </row>
    <row r="22" spans="1:7" x14ac:dyDescent="0.25">
      <c r="A22" s="32"/>
    </row>
    <row r="23" spans="1:7" x14ac:dyDescent="0.25">
      <c r="A23" s="31"/>
    </row>
    <row r="24" spans="1:7" s="34" customFormat="1" ht="78.75" x14ac:dyDescent="0.25">
      <c r="A24" s="33" t="s">
        <v>487</v>
      </c>
      <c r="B24" s="33" t="s">
        <v>488</v>
      </c>
      <c r="C24" s="33" t="s">
        <v>489</v>
      </c>
      <c r="D24" s="33" t="s">
        <v>490</v>
      </c>
      <c r="E24" s="33" t="s">
        <v>1895</v>
      </c>
      <c r="F24" s="33" t="s">
        <v>493</v>
      </c>
      <c r="G24" s="33" t="s">
        <v>425</v>
      </c>
    </row>
    <row r="25" spans="1:7" s="34" customFormat="1" ht="78.75" x14ac:dyDescent="0.25">
      <c r="A25" s="16" t="s">
        <v>1932</v>
      </c>
      <c r="B25" s="38" t="s">
        <v>494</v>
      </c>
      <c r="C25" s="36" t="s">
        <v>5</v>
      </c>
      <c r="D25" s="37" t="s">
        <v>433</v>
      </c>
      <c r="E25" s="115">
        <v>33000</v>
      </c>
      <c r="F25" s="38" t="s">
        <v>491</v>
      </c>
      <c r="G25" s="39" t="s">
        <v>685</v>
      </c>
    </row>
    <row r="26" spans="1:7" s="34" customFormat="1" ht="94.5" x14ac:dyDescent="0.25">
      <c r="A26" s="18" t="s">
        <v>1935</v>
      </c>
      <c r="B26" s="38" t="s">
        <v>495</v>
      </c>
      <c r="C26" s="36" t="s">
        <v>1936</v>
      </c>
      <c r="D26" s="37" t="s">
        <v>433</v>
      </c>
      <c r="E26" s="115">
        <v>40000</v>
      </c>
      <c r="F26" s="38" t="s">
        <v>498</v>
      </c>
      <c r="G26" s="39" t="s">
        <v>685</v>
      </c>
    </row>
    <row r="27" spans="1:7" s="34" customFormat="1" ht="94.5" x14ac:dyDescent="0.25">
      <c r="A27" s="18" t="s">
        <v>447</v>
      </c>
      <c r="B27" s="38"/>
      <c r="C27" s="36" t="s">
        <v>7</v>
      </c>
      <c r="D27" s="37" t="s">
        <v>433</v>
      </c>
      <c r="E27" s="115">
        <v>50000</v>
      </c>
      <c r="F27" s="38" t="s">
        <v>498</v>
      </c>
      <c r="G27" s="39" t="s">
        <v>685</v>
      </c>
    </row>
    <row r="28" spans="1:7" s="34" customFormat="1" ht="94.5" x14ac:dyDescent="0.25">
      <c r="A28" s="18" t="s">
        <v>448</v>
      </c>
      <c r="B28" s="38" t="s">
        <v>496</v>
      </c>
      <c r="C28" s="36" t="s">
        <v>6</v>
      </c>
      <c r="D28" s="37" t="s">
        <v>433</v>
      </c>
      <c r="E28" s="115">
        <v>60000</v>
      </c>
      <c r="F28" s="38" t="s">
        <v>498</v>
      </c>
      <c r="G28" s="39" t="s">
        <v>685</v>
      </c>
    </row>
    <row r="29" spans="1:7" s="34" customFormat="1" ht="90.6" customHeight="1" x14ac:dyDescent="0.25">
      <c r="A29" s="16" t="s">
        <v>449</v>
      </c>
      <c r="B29" s="38"/>
      <c r="C29" s="36" t="s">
        <v>44</v>
      </c>
      <c r="D29" s="37" t="s">
        <v>433</v>
      </c>
      <c r="E29" s="115">
        <v>27000</v>
      </c>
      <c r="F29" s="38" t="s">
        <v>499</v>
      </c>
      <c r="G29" s="39" t="s">
        <v>685</v>
      </c>
    </row>
    <row r="30" spans="1:7" s="34" customFormat="1" ht="78.75" x14ac:dyDescent="0.25">
      <c r="A30" s="18" t="s">
        <v>450</v>
      </c>
      <c r="B30" s="35"/>
      <c r="C30" s="36" t="s">
        <v>8</v>
      </c>
      <c r="D30" s="37" t="s">
        <v>433</v>
      </c>
      <c r="E30" s="115">
        <v>27000</v>
      </c>
      <c r="F30" s="38" t="s">
        <v>499</v>
      </c>
      <c r="G30" s="39" t="s">
        <v>685</v>
      </c>
    </row>
    <row r="31" spans="1:7" s="34" customFormat="1" ht="94.5" x14ac:dyDescent="0.25">
      <c r="A31" s="18" t="s">
        <v>451</v>
      </c>
      <c r="B31" s="35"/>
      <c r="C31" s="37" t="s">
        <v>48</v>
      </c>
      <c r="D31" s="37" t="s">
        <v>433</v>
      </c>
      <c r="E31" s="115">
        <v>27000</v>
      </c>
      <c r="F31" s="38" t="s">
        <v>500</v>
      </c>
      <c r="G31" s="39" t="s">
        <v>685</v>
      </c>
    </row>
    <row r="32" spans="1:7" s="34" customFormat="1" ht="110.25" x14ac:dyDescent="0.25">
      <c r="A32" s="18" t="s">
        <v>452</v>
      </c>
      <c r="B32" s="35"/>
      <c r="C32" s="36" t="s">
        <v>47</v>
      </c>
      <c r="D32" s="37" t="s">
        <v>433</v>
      </c>
      <c r="E32" s="115">
        <v>21000</v>
      </c>
      <c r="F32" s="38" t="s">
        <v>501</v>
      </c>
      <c r="G32" s="39" t="s">
        <v>685</v>
      </c>
    </row>
    <row r="33" spans="1:7" ht="78.75" x14ac:dyDescent="0.25">
      <c r="A33" s="18" t="s">
        <v>453</v>
      </c>
      <c r="B33" s="38" t="s">
        <v>497</v>
      </c>
      <c r="C33" s="37" t="s">
        <v>395</v>
      </c>
      <c r="D33" s="37" t="s">
        <v>45</v>
      </c>
      <c r="E33" s="156" t="s">
        <v>1908</v>
      </c>
      <c r="F33" s="17" t="s">
        <v>502</v>
      </c>
      <c r="G33" s="39"/>
    </row>
    <row r="40" spans="1:7" x14ac:dyDescent="0.25">
      <c r="G40" s="115"/>
    </row>
  </sheetData>
  <mergeCells count="6">
    <mergeCell ref="A4:K4"/>
    <mergeCell ref="A7:F7"/>
    <mergeCell ref="A10:F10"/>
    <mergeCell ref="A11:F11"/>
    <mergeCell ref="A12:F12"/>
    <mergeCell ref="A8:G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A1:E27"/>
  <sheetViews>
    <sheetView zoomScale="85" zoomScaleNormal="85" workbookViewId="0">
      <selection activeCell="D33" sqref="D33"/>
    </sheetView>
  </sheetViews>
  <sheetFormatPr defaultRowHeight="15" x14ac:dyDescent="0.25"/>
  <cols>
    <col min="1" max="1" width="14.140625" customWidth="1"/>
    <col min="2" max="2" width="59.28515625" customWidth="1"/>
    <col min="3" max="4" width="18.7109375" customWidth="1"/>
    <col min="5" max="5" width="14.42578125" customWidth="1"/>
  </cols>
  <sheetData>
    <row r="1" spans="1:5" ht="23.25" customHeight="1" x14ac:dyDescent="0.25">
      <c r="B1" s="118" t="s">
        <v>504</v>
      </c>
      <c r="C1" s="161">
        <f>SUM(C3:C25)</f>
        <v>23</v>
      </c>
      <c r="D1" s="161">
        <f>SUM(D3:D25)</f>
        <v>483000</v>
      </c>
      <c r="E1" s="161">
        <f>SUM(E3:E25)</f>
        <v>1449000</v>
      </c>
    </row>
    <row r="2" spans="1:5" ht="45" x14ac:dyDescent="0.25">
      <c r="A2" s="144" t="s">
        <v>505</v>
      </c>
      <c r="B2" s="144" t="s">
        <v>506</v>
      </c>
      <c r="C2" s="144" t="s">
        <v>507</v>
      </c>
      <c r="D2" s="144" t="s">
        <v>508</v>
      </c>
      <c r="E2" s="144" t="s">
        <v>509</v>
      </c>
    </row>
    <row r="3" spans="1:5" x14ac:dyDescent="0.25">
      <c r="A3" s="4" t="s">
        <v>380</v>
      </c>
      <c r="B3" s="4" t="s">
        <v>512</v>
      </c>
      <c r="C3" s="145">
        <v>1</v>
      </c>
      <c r="D3" s="160">
        <v>21000</v>
      </c>
      <c r="E3" s="160">
        <f>D3*3</f>
        <v>63000</v>
      </c>
    </row>
    <row r="4" spans="1:5" x14ac:dyDescent="0.25">
      <c r="A4" s="4" t="s">
        <v>380</v>
      </c>
      <c r="B4" s="4" t="s">
        <v>513</v>
      </c>
      <c r="C4" s="145">
        <v>1</v>
      </c>
      <c r="D4" s="160">
        <v>21000</v>
      </c>
      <c r="E4" s="160">
        <f t="shared" ref="E4:E25" si="0">D4*3</f>
        <v>63000</v>
      </c>
    </row>
    <row r="5" spans="1:5" x14ac:dyDescent="0.25">
      <c r="A5" s="4" t="s">
        <v>380</v>
      </c>
      <c r="B5" s="4" t="s">
        <v>524</v>
      </c>
      <c r="C5" s="145">
        <v>1</v>
      </c>
      <c r="D5" s="160">
        <v>21000</v>
      </c>
      <c r="E5" s="160">
        <f t="shared" si="0"/>
        <v>63000</v>
      </c>
    </row>
    <row r="6" spans="1:5" x14ac:dyDescent="0.25">
      <c r="A6" s="4" t="s">
        <v>510</v>
      </c>
      <c r="B6" s="4" t="s">
        <v>514</v>
      </c>
      <c r="C6" s="145">
        <v>1</v>
      </c>
      <c r="D6" s="160">
        <v>21000</v>
      </c>
      <c r="E6" s="160">
        <f t="shared" si="0"/>
        <v>63000</v>
      </c>
    </row>
    <row r="7" spans="1:5" x14ac:dyDescent="0.25">
      <c r="A7" s="4" t="s">
        <v>380</v>
      </c>
      <c r="B7" s="4" t="s">
        <v>515</v>
      </c>
      <c r="C7" s="145">
        <v>1</v>
      </c>
      <c r="D7" s="160">
        <v>21000</v>
      </c>
      <c r="E7" s="160">
        <f t="shared" si="0"/>
        <v>63000</v>
      </c>
    </row>
    <row r="8" spans="1:5" x14ac:dyDescent="0.25">
      <c r="A8" s="4" t="s">
        <v>380</v>
      </c>
      <c r="B8" s="4" t="s">
        <v>381</v>
      </c>
      <c r="C8" s="145">
        <v>1</v>
      </c>
      <c r="D8" s="160">
        <v>21000</v>
      </c>
      <c r="E8" s="160">
        <f t="shared" si="0"/>
        <v>63000</v>
      </c>
    </row>
    <row r="9" spans="1:5" x14ac:dyDescent="0.25">
      <c r="A9" s="4" t="s">
        <v>380</v>
      </c>
      <c r="B9" s="4" t="s">
        <v>516</v>
      </c>
      <c r="C9" s="145">
        <v>1</v>
      </c>
      <c r="D9" s="160">
        <v>21000</v>
      </c>
      <c r="E9" s="160">
        <f t="shared" si="0"/>
        <v>63000</v>
      </c>
    </row>
    <row r="10" spans="1:5" x14ac:dyDescent="0.25">
      <c r="A10" s="4" t="s">
        <v>510</v>
      </c>
      <c r="B10" s="4" t="s">
        <v>517</v>
      </c>
      <c r="C10" s="145">
        <v>1</v>
      </c>
      <c r="D10" s="160">
        <v>21000</v>
      </c>
      <c r="E10" s="160">
        <f t="shared" si="0"/>
        <v>63000</v>
      </c>
    </row>
    <row r="11" spans="1:5" x14ac:dyDescent="0.25">
      <c r="A11" s="4" t="s">
        <v>511</v>
      </c>
      <c r="B11" s="4" t="s">
        <v>518</v>
      </c>
      <c r="C11" s="145">
        <v>1</v>
      </c>
      <c r="D11" s="160">
        <v>21000</v>
      </c>
      <c r="E11" s="160">
        <f t="shared" si="0"/>
        <v>63000</v>
      </c>
    </row>
    <row r="12" spans="1:5" x14ac:dyDescent="0.25">
      <c r="A12" s="4" t="s">
        <v>380</v>
      </c>
      <c r="B12" s="4" t="s">
        <v>382</v>
      </c>
      <c r="C12" s="145">
        <v>1</v>
      </c>
      <c r="D12" s="160">
        <v>21000</v>
      </c>
      <c r="E12" s="160">
        <f t="shared" si="0"/>
        <v>63000</v>
      </c>
    </row>
    <row r="13" spans="1:5" x14ac:dyDescent="0.25">
      <c r="A13" s="4" t="s">
        <v>380</v>
      </c>
      <c r="B13" s="4" t="s">
        <v>383</v>
      </c>
      <c r="C13" s="145">
        <v>1</v>
      </c>
      <c r="D13" s="160">
        <v>21000</v>
      </c>
      <c r="E13" s="160">
        <f t="shared" si="0"/>
        <v>63000</v>
      </c>
    </row>
    <row r="14" spans="1:5" x14ac:dyDescent="0.25">
      <c r="A14" s="4" t="s">
        <v>380</v>
      </c>
      <c r="B14" s="4" t="s">
        <v>384</v>
      </c>
      <c r="C14" s="145">
        <v>1</v>
      </c>
      <c r="D14" s="160">
        <v>21000</v>
      </c>
      <c r="E14" s="160">
        <f t="shared" si="0"/>
        <v>63000</v>
      </c>
    </row>
    <row r="15" spans="1:5" x14ac:dyDescent="0.25">
      <c r="A15" s="4" t="s">
        <v>380</v>
      </c>
      <c r="B15" s="4" t="s">
        <v>519</v>
      </c>
      <c r="C15" s="145">
        <v>1</v>
      </c>
      <c r="D15" s="160">
        <v>21000</v>
      </c>
      <c r="E15" s="160">
        <f t="shared" si="0"/>
        <v>63000</v>
      </c>
    </row>
    <row r="16" spans="1:5" x14ac:dyDescent="0.25">
      <c r="A16" s="4" t="s">
        <v>380</v>
      </c>
      <c r="B16" s="4" t="s">
        <v>520</v>
      </c>
      <c r="C16" s="145">
        <v>1</v>
      </c>
      <c r="D16" s="160">
        <v>21000</v>
      </c>
      <c r="E16" s="160">
        <f t="shared" si="0"/>
        <v>63000</v>
      </c>
    </row>
    <row r="17" spans="1:5" x14ac:dyDescent="0.25">
      <c r="A17" s="4" t="s">
        <v>380</v>
      </c>
      <c r="B17" s="4" t="s">
        <v>385</v>
      </c>
      <c r="C17" s="145">
        <v>1</v>
      </c>
      <c r="D17" s="160">
        <v>21000</v>
      </c>
      <c r="E17" s="160">
        <f t="shared" si="0"/>
        <v>63000</v>
      </c>
    </row>
    <row r="18" spans="1:5" x14ac:dyDescent="0.25">
      <c r="A18" s="4" t="s">
        <v>46</v>
      </c>
      <c r="B18" s="4" t="s">
        <v>521</v>
      </c>
      <c r="C18" s="145">
        <v>1</v>
      </c>
      <c r="D18" s="160">
        <v>21000</v>
      </c>
      <c r="E18" s="160">
        <f t="shared" si="0"/>
        <v>63000</v>
      </c>
    </row>
    <row r="19" spans="1:5" x14ac:dyDescent="0.25">
      <c r="A19" s="4" t="s">
        <v>380</v>
      </c>
      <c r="B19" s="4" t="s">
        <v>522</v>
      </c>
      <c r="C19" s="145">
        <v>1</v>
      </c>
      <c r="D19" s="160">
        <v>21000</v>
      </c>
      <c r="E19" s="160">
        <f t="shared" si="0"/>
        <v>63000</v>
      </c>
    </row>
    <row r="20" spans="1:5" x14ac:dyDescent="0.25">
      <c r="A20" s="4" t="s">
        <v>380</v>
      </c>
      <c r="B20" s="4" t="s">
        <v>386</v>
      </c>
      <c r="C20" s="145">
        <v>1</v>
      </c>
      <c r="D20" s="160">
        <v>21000</v>
      </c>
      <c r="E20" s="160">
        <f t="shared" si="0"/>
        <v>63000</v>
      </c>
    </row>
    <row r="21" spans="1:5" x14ac:dyDescent="0.25">
      <c r="A21" s="4" t="s">
        <v>380</v>
      </c>
      <c r="B21" s="4" t="s">
        <v>387</v>
      </c>
      <c r="C21" s="145">
        <v>1</v>
      </c>
      <c r="D21" s="160">
        <v>21000</v>
      </c>
      <c r="E21" s="160">
        <f t="shared" si="0"/>
        <v>63000</v>
      </c>
    </row>
    <row r="22" spans="1:5" x14ac:dyDescent="0.25">
      <c r="A22" s="4" t="s">
        <v>380</v>
      </c>
      <c r="B22" s="4" t="s">
        <v>388</v>
      </c>
      <c r="C22" s="145">
        <v>1</v>
      </c>
      <c r="D22" s="160">
        <v>21000</v>
      </c>
      <c r="E22" s="160">
        <f t="shared" si="0"/>
        <v>63000</v>
      </c>
    </row>
    <row r="23" spans="1:5" x14ac:dyDescent="0.25">
      <c r="A23" s="4" t="s">
        <v>46</v>
      </c>
      <c r="B23" s="4" t="s">
        <v>389</v>
      </c>
      <c r="C23" s="145">
        <v>1</v>
      </c>
      <c r="D23" s="160">
        <v>21000</v>
      </c>
      <c r="E23" s="160">
        <f t="shared" si="0"/>
        <v>63000</v>
      </c>
    </row>
    <row r="24" spans="1:5" x14ac:dyDescent="0.25">
      <c r="A24" s="4" t="s">
        <v>380</v>
      </c>
      <c r="B24" s="4" t="s">
        <v>523</v>
      </c>
      <c r="C24" s="145">
        <v>1</v>
      </c>
      <c r="D24" s="160">
        <v>21000</v>
      </c>
      <c r="E24" s="160">
        <f t="shared" si="0"/>
        <v>63000</v>
      </c>
    </row>
    <row r="25" spans="1:5" x14ac:dyDescent="0.25">
      <c r="A25" s="4" t="s">
        <v>380</v>
      </c>
      <c r="B25" s="4" t="s">
        <v>390</v>
      </c>
      <c r="C25" s="145">
        <v>1</v>
      </c>
      <c r="D25" s="160">
        <v>21000</v>
      </c>
      <c r="E25" s="160">
        <f t="shared" si="0"/>
        <v>63000</v>
      </c>
    </row>
    <row r="27" spans="1:5" ht="21" x14ac:dyDescent="0.35">
      <c r="A27" s="120" t="s">
        <v>503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89"/>
  <sheetViews>
    <sheetView zoomScale="85" zoomScaleNormal="85" workbookViewId="0">
      <selection activeCell="R81" sqref="R81"/>
    </sheetView>
  </sheetViews>
  <sheetFormatPr defaultColWidth="9.140625" defaultRowHeight="15" x14ac:dyDescent="0.25"/>
  <cols>
    <col min="1" max="1" width="18.28515625" customWidth="1"/>
    <col min="2" max="2" width="20.140625" customWidth="1"/>
    <col min="3" max="3" width="26.28515625" customWidth="1"/>
    <col min="4" max="4" width="18.42578125" bestFit="1" customWidth="1"/>
    <col min="5" max="5" width="20.5703125" customWidth="1"/>
    <col min="6" max="6" width="15.85546875" customWidth="1"/>
    <col min="7" max="7" width="7.5703125" customWidth="1"/>
    <col min="8" max="11" width="9.42578125" customWidth="1"/>
    <col min="12" max="12" width="10.42578125" customWidth="1"/>
    <col min="13" max="13" width="10.28515625" customWidth="1"/>
    <col min="14" max="14" width="13.42578125" customWidth="1"/>
    <col min="15" max="15" width="14.85546875" customWidth="1"/>
    <col min="16" max="16" width="13.5703125" customWidth="1"/>
  </cols>
  <sheetData>
    <row r="2" spans="3:14" ht="18.75" x14ac:dyDescent="0.3">
      <c r="C2" s="162" t="s">
        <v>558</v>
      </c>
      <c r="N2" s="40"/>
    </row>
    <row r="3" spans="3:14" x14ac:dyDescent="0.25">
      <c r="N3" s="40"/>
    </row>
    <row r="4" spans="3:14" x14ac:dyDescent="0.25">
      <c r="C4" s="41" t="s">
        <v>471</v>
      </c>
      <c r="N4" s="40"/>
    </row>
    <row r="5" spans="3:14" x14ac:dyDescent="0.25">
      <c r="C5" s="41"/>
      <c r="N5" s="40"/>
    </row>
    <row r="6" spans="3:14" x14ac:dyDescent="0.25">
      <c r="C6" s="42" t="s">
        <v>559</v>
      </c>
      <c r="N6" s="40"/>
    </row>
    <row r="7" spans="3:14" x14ac:dyDescent="0.25">
      <c r="C7" s="42" t="s">
        <v>560</v>
      </c>
      <c r="N7" s="40"/>
    </row>
    <row r="8" spans="3:14" x14ac:dyDescent="0.25">
      <c r="C8" s="42" t="s">
        <v>561</v>
      </c>
      <c r="N8" s="40"/>
    </row>
    <row r="9" spans="3:14" ht="127.5" x14ac:dyDescent="0.25">
      <c r="C9" s="43" t="s">
        <v>562</v>
      </c>
      <c r="D9" s="43"/>
      <c r="E9" s="43"/>
      <c r="F9" s="43"/>
      <c r="G9" s="43"/>
      <c r="H9" s="44"/>
      <c r="I9" s="44"/>
      <c r="J9" s="44"/>
      <c r="K9" s="44"/>
      <c r="L9" s="44"/>
    </row>
    <row r="10" spans="3:14" ht="102" x14ac:dyDescent="0.25">
      <c r="C10" s="43" t="s">
        <v>563</v>
      </c>
      <c r="D10" s="43"/>
      <c r="E10" s="43"/>
      <c r="F10" s="43"/>
      <c r="G10" s="43"/>
      <c r="H10" s="45"/>
      <c r="I10" s="45"/>
      <c r="J10" s="45"/>
      <c r="K10" s="45"/>
      <c r="L10" s="45"/>
    </row>
    <row r="11" spans="3:14" x14ac:dyDescent="0.25">
      <c r="C11" s="42" t="s">
        <v>564</v>
      </c>
      <c r="N11" s="40"/>
    </row>
    <row r="12" spans="3:14" x14ac:dyDescent="0.25">
      <c r="C12" s="42" t="s">
        <v>565</v>
      </c>
      <c r="N12" s="40"/>
    </row>
    <row r="13" spans="3:14" x14ac:dyDescent="0.25">
      <c r="C13" s="42"/>
      <c r="N13" s="40"/>
    </row>
    <row r="14" spans="3:14" x14ac:dyDescent="0.25">
      <c r="C14" s="41" t="s">
        <v>566</v>
      </c>
      <c r="N14" s="40"/>
    </row>
    <row r="15" spans="3:14" ht="15.75" x14ac:dyDescent="0.25">
      <c r="C15" s="1"/>
      <c r="D15" s="1"/>
      <c r="E15" s="1"/>
      <c r="F15" s="1"/>
      <c r="G15" s="1"/>
      <c r="H15" s="1"/>
      <c r="I15" s="1"/>
    </row>
    <row r="16" spans="3:14" ht="15.75" x14ac:dyDescent="0.25">
      <c r="C16" s="31" t="s">
        <v>567</v>
      </c>
      <c r="D16" s="1"/>
      <c r="E16" s="1"/>
      <c r="F16" s="1"/>
      <c r="G16" s="1"/>
      <c r="H16" s="1"/>
      <c r="I16" s="1"/>
    </row>
    <row r="17" spans="3:16" ht="15.75" x14ac:dyDescent="0.25">
      <c r="C17" s="31" t="s">
        <v>568</v>
      </c>
      <c r="D17" s="31"/>
      <c r="E17" s="46"/>
      <c r="F17" s="1"/>
      <c r="G17" s="1"/>
      <c r="H17" s="1"/>
      <c r="I17" s="1"/>
    </row>
    <row r="18" spans="3:16" ht="15.75" x14ac:dyDescent="0.25">
      <c r="C18" s="31" t="s">
        <v>569</v>
      </c>
      <c r="D18" s="31"/>
      <c r="E18" s="46"/>
      <c r="F18" s="1"/>
      <c r="G18" s="1"/>
      <c r="H18" s="1"/>
      <c r="I18" s="1"/>
    </row>
    <row r="19" spans="3:16" ht="15.75" x14ac:dyDescent="0.25">
      <c r="C19" s="31" t="s">
        <v>570</v>
      </c>
      <c r="D19" s="31"/>
      <c r="E19" s="46"/>
      <c r="F19" s="1"/>
      <c r="G19" s="1"/>
      <c r="H19" s="1"/>
      <c r="I19" s="1"/>
    </row>
    <row r="20" spans="3:16" ht="15.75" x14ac:dyDescent="0.25">
      <c r="C20" s="31"/>
      <c r="D20" s="31"/>
      <c r="E20" s="46"/>
      <c r="F20" s="1"/>
      <c r="G20" s="1"/>
      <c r="H20" s="1"/>
      <c r="I20" s="1"/>
    </row>
    <row r="21" spans="3:16" ht="26.25" x14ac:dyDescent="0.25">
      <c r="C21" s="47" t="s">
        <v>555</v>
      </c>
      <c r="D21" s="47" t="s">
        <v>556</v>
      </c>
      <c r="E21" s="47" t="s">
        <v>557</v>
      </c>
      <c r="F21" s="1"/>
      <c r="G21" s="1"/>
      <c r="H21" s="1"/>
      <c r="I21" s="1"/>
    </row>
    <row r="22" spans="3:16" ht="15.75" x14ac:dyDescent="0.25">
      <c r="C22" s="48" t="s">
        <v>9</v>
      </c>
      <c r="D22" s="48" t="s">
        <v>32</v>
      </c>
      <c r="E22" s="3">
        <v>0</v>
      </c>
      <c r="F22" s="1"/>
      <c r="G22" s="1"/>
      <c r="H22" s="1"/>
      <c r="I22" s="1"/>
    </row>
    <row r="23" spans="3:16" ht="15.75" x14ac:dyDescent="0.25">
      <c r="C23" s="48" t="s">
        <v>10</v>
      </c>
      <c r="D23" s="48" t="s">
        <v>33</v>
      </c>
      <c r="E23" s="3">
        <v>2</v>
      </c>
      <c r="F23" s="1"/>
      <c r="G23" s="1"/>
      <c r="H23" s="1"/>
      <c r="I23" s="1"/>
    </row>
    <row r="24" spans="3:16" ht="15.75" x14ac:dyDescent="0.25">
      <c r="C24" s="48" t="s">
        <v>11</v>
      </c>
      <c r="D24" s="48" t="s">
        <v>34</v>
      </c>
      <c r="E24" s="3">
        <v>2</v>
      </c>
      <c r="F24" s="1"/>
      <c r="G24" s="1"/>
      <c r="H24" s="1"/>
      <c r="I24" s="1"/>
    </row>
    <row r="25" spans="3:16" ht="15.75" x14ac:dyDescent="0.25">
      <c r="C25" s="48" t="s">
        <v>12</v>
      </c>
      <c r="D25" s="48" t="s">
        <v>35</v>
      </c>
      <c r="E25" s="3">
        <v>3</v>
      </c>
      <c r="F25" s="1"/>
      <c r="G25" s="1"/>
      <c r="H25" s="1"/>
      <c r="I25" s="1"/>
    </row>
    <row r="26" spans="3:16" ht="15.75" x14ac:dyDescent="0.25">
      <c r="C26" s="48" t="s">
        <v>13</v>
      </c>
      <c r="D26" s="48" t="s">
        <v>36</v>
      </c>
      <c r="E26" s="3">
        <v>5</v>
      </c>
      <c r="F26" s="1"/>
      <c r="G26" s="1"/>
      <c r="H26" s="1"/>
      <c r="I26" s="1"/>
    </row>
    <row r="27" spans="3:16" ht="15.75" x14ac:dyDescent="0.25">
      <c r="C27" s="48" t="s">
        <v>14</v>
      </c>
      <c r="D27" s="48" t="s">
        <v>37</v>
      </c>
      <c r="E27" s="3">
        <v>7</v>
      </c>
      <c r="F27" s="1"/>
      <c r="G27" s="1"/>
      <c r="H27" s="1"/>
      <c r="I27" s="1"/>
    </row>
    <row r="28" spans="3:16" ht="15.75" x14ac:dyDescent="0.25">
      <c r="C28" s="48" t="s">
        <v>15</v>
      </c>
      <c r="D28" s="48" t="s">
        <v>38</v>
      </c>
      <c r="E28" s="3">
        <v>13</v>
      </c>
      <c r="F28" s="1"/>
      <c r="G28" s="1"/>
      <c r="H28" s="1"/>
      <c r="I28" s="1"/>
    </row>
    <row r="29" spans="3:16" ht="15.75" x14ac:dyDescent="0.25">
      <c r="C29" s="48" t="s">
        <v>31</v>
      </c>
      <c r="D29" s="48" t="s">
        <v>39</v>
      </c>
      <c r="E29" s="3">
        <v>16</v>
      </c>
      <c r="F29" s="1"/>
      <c r="G29" s="1"/>
      <c r="H29" s="1"/>
      <c r="I29" s="1"/>
    </row>
    <row r="30" spans="3:16" ht="15.75" x14ac:dyDescent="0.25">
      <c r="C30" s="31"/>
      <c r="D30" s="31"/>
      <c r="E30" s="46"/>
      <c r="F30" s="1"/>
      <c r="G30" s="1"/>
      <c r="H30" s="1"/>
      <c r="I30" s="1"/>
    </row>
    <row r="31" spans="3:16" ht="15.75" x14ac:dyDescent="0.25">
      <c r="C31" s="49" t="s">
        <v>543</v>
      </c>
      <c r="D31" s="50"/>
      <c r="E31" s="51"/>
      <c r="F31" s="52"/>
      <c r="G31" s="52"/>
      <c r="H31" s="1"/>
      <c r="I31" s="1"/>
    </row>
    <row r="32" spans="3:16" ht="22.5" x14ac:dyDescent="0.25">
      <c r="C32" s="31"/>
      <c r="D32" s="31"/>
      <c r="E32" s="171" t="s">
        <v>539</v>
      </c>
      <c r="F32" s="1">
        <v>0</v>
      </c>
      <c r="G32" s="1">
        <v>8</v>
      </c>
      <c r="H32" s="1">
        <v>9</v>
      </c>
      <c r="I32" s="1">
        <v>15</v>
      </c>
      <c r="J32" s="1">
        <v>8</v>
      </c>
      <c r="K32" s="1">
        <v>25</v>
      </c>
      <c r="L32" s="1">
        <v>9</v>
      </c>
      <c r="M32" s="1">
        <v>6</v>
      </c>
      <c r="N32">
        <f>SUM(F32:M32)</f>
        <v>80</v>
      </c>
      <c r="P32" s="1"/>
    </row>
    <row r="33" spans="1:17" ht="22.5" x14ac:dyDescent="0.25">
      <c r="B33" s="53"/>
      <c r="C33" s="171" t="s">
        <v>1895</v>
      </c>
      <c r="D33" s="54"/>
      <c r="E33" s="171" t="s">
        <v>540</v>
      </c>
      <c r="F33" s="1">
        <v>0</v>
      </c>
      <c r="G33" s="1">
        <v>2</v>
      </c>
      <c r="H33" s="1">
        <v>2</v>
      </c>
      <c r="I33" s="1">
        <v>2</v>
      </c>
      <c r="J33" s="1">
        <v>4</v>
      </c>
      <c r="K33" s="1">
        <v>6</v>
      </c>
      <c r="L33" s="1">
        <v>7</v>
      </c>
      <c r="M33" s="1">
        <v>10</v>
      </c>
      <c r="N33">
        <f>SUMPRODUCT(F33:M33,F32:M32)</f>
        <v>369</v>
      </c>
      <c r="P33" s="1"/>
      <c r="Q33" s="164"/>
    </row>
    <row r="34" spans="1:17" s="7" customFormat="1" ht="51" x14ac:dyDescent="0.25">
      <c r="A34" s="55" t="s">
        <v>535</v>
      </c>
      <c r="B34" s="55" t="s">
        <v>536</v>
      </c>
      <c r="C34" s="55" t="s">
        <v>537</v>
      </c>
      <c r="D34" s="55" t="s">
        <v>538</v>
      </c>
      <c r="E34" s="55" t="s">
        <v>549</v>
      </c>
      <c r="F34" s="170" t="s">
        <v>9</v>
      </c>
      <c r="G34" s="33" t="s">
        <v>10</v>
      </c>
      <c r="H34" s="33" t="s">
        <v>11</v>
      </c>
      <c r="I34" s="33" t="s">
        <v>12</v>
      </c>
      <c r="J34" s="33" t="s">
        <v>13</v>
      </c>
      <c r="K34" s="33" t="s">
        <v>14</v>
      </c>
      <c r="L34" s="33" t="s">
        <v>15</v>
      </c>
      <c r="M34" s="33" t="s">
        <v>31</v>
      </c>
      <c r="N34" s="55" t="s">
        <v>541</v>
      </c>
      <c r="O34" s="55" t="s">
        <v>542</v>
      </c>
      <c r="P34" s="113"/>
    </row>
    <row r="35" spans="1:17" s="7" customFormat="1" ht="25.5" x14ac:dyDescent="0.25">
      <c r="A35" s="6" t="s">
        <v>1900</v>
      </c>
      <c r="B35" s="6" t="s">
        <v>1901</v>
      </c>
      <c r="C35" s="6" t="s">
        <v>1902</v>
      </c>
      <c r="D35" s="126">
        <v>54</v>
      </c>
      <c r="E35" s="57">
        <v>7</v>
      </c>
      <c r="F35" s="58">
        <f t="shared" ref="F35:M56" si="0">$E35*$D35*F$33*F$32</f>
        <v>0</v>
      </c>
      <c r="G35" s="58">
        <f t="shared" si="0"/>
        <v>6048</v>
      </c>
      <c r="H35" s="58">
        <f t="shared" si="0"/>
        <v>6804</v>
      </c>
      <c r="I35" s="58">
        <f t="shared" si="0"/>
        <v>11340</v>
      </c>
      <c r="J35" s="58">
        <f t="shared" si="0"/>
        <v>12096</v>
      </c>
      <c r="K35" s="58">
        <f t="shared" si="0"/>
        <v>56700</v>
      </c>
      <c r="L35" s="58">
        <f t="shared" si="0"/>
        <v>23814</v>
      </c>
      <c r="M35" s="58">
        <f t="shared" si="0"/>
        <v>22680</v>
      </c>
      <c r="N35" s="58">
        <f t="shared" ref="N35" si="1">SUM(F35:M35)</f>
        <v>139482</v>
      </c>
      <c r="O35" s="58">
        <f t="shared" ref="O35" si="2">N35*12</f>
        <v>1673784</v>
      </c>
      <c r="P35" s="113"/>
    </row>
    <row r="36" spans="1:17" s="7" customFormat="1" ht="25.5" x14ac:dyDescent="0.25">
      <c r="A36" s="6" t="s">
        <v>1900</v>
      </c>
      <c r="B36" s="6" t="s">
        <v>1903</v>
      </c>
      <c r="C36" s="6" t="s">
        <v>1904</v>
      </c>
      <c r="D36" s="126">
        <v>187</v>
      </c>
      <c r="E36" s="57">
        <v>1</v>
      </c>
      <c r="F36" s="58">
        <f t="shared" si="0"/>
        <v>0</v>
      </c>
      <c r="G36" s="58">
        <f t="shared" si="0"/>
        <v>2992</v>
      </c>
      <c r="H36" s="58">
        <f t="shared" si="0"/>
        <v>3366</v>
      </c>
      <c r="I36" s="58">
        <f t="shared" si="0"/>
        <v>5610</v>
      </c>
      <c r="J36" s="58">
        <f t="shared" si="0"/>
        <v>5984</v>
      </c>
      <c r="K36" s="58">
        <f t="shared" si="0"/>
        <v>28050</v>
      </c>
      <c r="L36" s="58">
        <f t="shared" si="0"/>
        <v>11781</v>
      </c>
      <c r="M36" s="58">
        <f t="shared" si="0"/>
        <v>11220</v>
      </c>
      <c r="N36" s="58">
        <f t="shared" ref="N36" si="3">SUM(F36:M36)</f>
        <v>69003</v>
      </c>
      <c r="O36" s="58">
        <f t="shared" ref="O36" si="4">N36*12</f>
        <v>828036</v>
      </c>
      <c r="P36" s="113"/>
    </row>
    <row r="37" spans="1:17" ht="25.5" x14ac:dyDescent="0.25">
      <c r="A37" s="6" t="s">
        <v>529</v>
      </c>
      <c r="B37" s="6" t="s">
        <v>50</v>
      </c>
      <c r="C37" s="6" t="s">
        <v>525</v>
      </c>
      <c r="D37" s="126">
        <v>600</v>
      </c>
      <c r="E37" s="57">
        <v>4</v>
      </c>
      <c r="F37" s="58">
        <f t="shared" si="0"/>
        <v>0</v>
      </c>
      <c r="G37" s="58">
        <f t="shared" si="0"/>
        <v>38400</v>
      </c>
      <c r="H37" s="58">
        <f t="shared" si="0"/>
        <v>43200</v>
      </c>
      <c r="I37" s="58">
        <f t="shared" si="0"/>
        <v>72000</v>
      </c>
      <c r="J37" s="58">
        <f t="shared" si="0"/>
        <v>76800</v>
      </c>
      <c r="K37" s="58">
        <f t="shared" si="0"/>
        <v>360000</v>
      </c>
      <c r="L37" s="58">
        <f t="shared" si="0"/>
        <v>151200</v>
      </c>
      <c r="M37" s="58">
        <f t="shared" si="0"/>
        <v>144000</v>
      </c>
      <c r="N37" s="58">
        <f t="shared" ref="N37:N43" si="5">SUM(F37:M37)</f>
        <v>885600</v>
      </c>
      <c r="O37" s="58">
        <f t="shared" ref="O37:O43" si="6">N37*12</f>
        <v>10627200</v>
      </c>
      <c r="P37" s="214"/>
    </row>
    <row r="38" spans="1:17" x14ac:dyDescent="0.25">
      <c r="A38" s="6" t="s">
        <v>530</v>
      </c>
      <c r="B38" s="6" t="s">
        <v>683</v>
      </c>
      <c r="C38" s="6" t="s">
        <v>526</v>
      </c>
      <c r="D38" s="126">
        <v>400</v>
      </c>
      <c r="E38" s="57">
        <v>4</v>
      </c>
      <c r="F38" s="58">
        <f t="shared" si="0"/>
        <v>0</v>
      </c>
      <c r="G38" s="58">
        <f>$E38*$D38*G$33*G$32</f>
        <v>25600</v>
      </c>
      <c r="H38" s="58">
        <f t="shared" si="0"/>
        <v>28800</v>
      </c>
      <c r="I38" s="58">
        <f t="shared" si="0"/>
        <v>48000</v>
      </c>
      <c r="J38" s="58">
        <f t="shared" si="0"/>
        <v>51200</v>
      </c>
      <c r="K38" s="58">
        <f t="shared" si="0"/>
        <v>240000</v>
      </c>
      <c r="L38" s="58">
        <f t="shared" si="0"/>
        <v>100800</v>
      </c>
      <c r="M38" s="58">
        <f t="shared" si="0"/>
        <v>96000</v>
      </c>
      <c r="N38" s="58">
        <f t="shared" si="5"/>
        <v>590400</v>
      </c>
      <c r="O38" s="58">
        <f t="shared" si="6"/>
        <v>7084800</v>
      </c>
      <c r="P38" s="214"/>
    </row>
    <row r="39" spans="1:17" x14ac:dyDescent="0.25">
      <c r="A39" s="6" t="s">
        <v>531</v>
      </c>
      <c r="B39" s="6" t="s">
        <v>681</v>
      </c>
      <c r="C39" s="6" t="s">
        <v>526</v>
      </c>
      <c r="D39" s="126">
        <v>900</v>
      </c>
      <c r="E39" s="57">
        <v>1</v>
      </c>
      <c r="F39" s="58"/>
      <c r="G39" s="58">
        <f t="shared" si="0"/>
        <v>14400</v>
      </c>
      <c r="H39" s="58">
        <f t="shared" si="0"/>
        <v>16200</v>
      </c>
      <c r="I39" s="58">
        <f t="shared" si="0"/>
        <v>27000</v>
      </c>
      <c r="J39" s="58">
        <f t="shared" si="0"/>
        <v>28800</v>
      </c>
      <c r="K39" s="58">
        <f t="shared" si="0"/>
        <v>135000</v>
      </c>
      <c r="L39" s="58">
        <f t="shared" si="0"/>
        <v>56700</v>
      </c>
      <c r="M39" s="58">
        <f t="shared" si="0"/>
        <v>54000</v>
      </c>
      <c r="N39" s="58">
        <f t="shared" si="5"/>
        <v>332100</v>
      </c>
      <c r="O39" s="58">
        <f t="shared" si="6"/>
        <v>3985200</v>
      </c>
    </row>
    <row r="40" spans="1:17" x14ac:dyDescent="0.25">
      <c r="A40" s="6" t="s">
        <v>531</v>
      </c>
      <c r="B40" s="6" t="s">
        <v>682</v>
      </c>
      <c r="C40" s="6" t="s">
        <v>526</v>
      </c>
      <c r="D40" s="126">
        <v>900</v>
      </c>
      <c r="E40" s="57">
        <v>1</v>
      </c>
      <c r="F40" s="58"/>
      <c r="G40" s="58">
        <f t="shared" si="0"/>
        <v>14400</v>
      </c>
      <c r="H40" s="58">
        <f t="shared" si="0"/>
        <v>16200</v>
      </c>
      <c r="I40" s="58">
        <f t="shared" si="0"/>
        <v>27000</v>
      </c>
      <c r="J40" s="58">
        <f t="shared" si="0"/>
        <v>28800</v>
      </c>
      <c r="K40" s="58">
        <f t="shared" si="0"/>
        <v>135000</v>
      </c>
      <c r="L40" s="58">
        <f t="shared" si="0"/>
        <v>56700</v>
      </c>
      <c r="M40" s="58">
        <f t="shared" si="0"/>
        <v>54000</v>
      </c>
      <c r="N40" s="58">
        <f t="shared" si="5"/>
        <v>332100</v>
      </c>
      <c r="O40" s="58">
        <f t="shared" si="6"/>
        <v>3985200</v>
      </c>
    </row>
    <row r="41" spans="1:17" x14ac:dyDescent="0.25">
      <c r="A41" s="6" t="s">
        <v>531</v>
      </c>
      <c r="B41" s="6" t="s">
        <v>51</v>
      </c>
      <c r="C41" s="6" t="s">
        <v>526</v>
      </c>
      <c r="D41" s="126">
        <v>900</v>
      </c>
      <c r="E41" s="57">
        <v>1</v>
      </c>
      <c r="F41" s="58">
        <f t="shared" si="0"/>
        <v>0</v>
      </c>
      <c r="G41" s="58">
        <f t="shared" si="0"/>
        <v>14400</v>
      </c>
      <c r="H41" s="58">
        <f t="shared" si="0"/>
        <v>16200</v>
      </c>
      <c r="I41" s="58">
        <f t="shared" si="0"/>
        <v>27000</v>
      </c>
      <c r="J41" s="58">
        <f t="shared" si="0"/>
        <v>28800</v>
      </c>
      <c r="K41" s="58">
        <f t="shared" si="0"/>
        <v>135000</v>
      </c>
      <c r="L41" s="58">
        <f t="shared" si="0"/>
        <v>56700</v>
      </c>
      <c r="M41" s="58">
        <f t="shared" si="0"/>
        <v>54000</v>
      </c>
      <c r="N41" s="58">
        <f t="shared" si="5"/>
        <v>332100</v>
      </c>
      <c r="O41" s="58">
        <f>N41*12</f>
        <v>3985200</v>
      </c>
    </row>
    <row r="42" spans="1:17" x14ac:dyDescent="0.25">
      <c r="A42" s="6" t="s">
        <v>531</v>
      </c>
      <c r="B42" s="6" t="s">
        <v>52</v>
      </c>
      <c r="C42" s="6" t="s">
        <v>526</v>
      </c>
      <c r="D42" s="126">
        <v>900</v>
      </c>
      <c r="E42" s="57">
        <v>1</v>
      </c>
      <c r="F42" s="58">
        <f t="shared" si="0"/>
        <v>0</v>
      </c>
      <c r="G42" s="58">
        <f t="shared" si="0"/>
        <v>14400</v>
      </c>
      <c r="H42" s="58">
        <f t="shared" si="0"/>
        <v>16200</v>
      </c>
      <c r="I42" s="58">
        <f t="shared" si="0"/>
        <v>27000</v>
      </c>
      <c r="J42" s="58">
        <f t="shared" si="0"/>
        <v>28800</v>
      </c>
      <c r="K42" s="58">
        <f t="shared" si="0"/>
        <v>135000</v>
      </c>
      <c r="L42" s="58">
        <f t="shared" si="0"/>
        <v>56700</v>
      </c>
      <c r="M42" s="58">
        <f t="shared" si="0"/>
        <v>54000</v>
      </c>
      <c r="N42" s="58">
        <f>SUM(F42:M42)</f>
        <v>332100</v>
      </c>
      <c r="O42" s="58">
        <f>N42*12</f>
        <v>3985200</v>
      </c>
    </row>
    <row r="43" spans="1:17" x14ac:dyDescent="0.25">
      <c r="A43" s="6" t="s">
        <v>531</v>
      </c>
      <c r="B43" s="6" t="s">
        <v>53</v>
      </c>
      <c r="C43" s="6" t="s">
        <v>526</v>
      </c>
      <c r="D43" s="126">
        <v>750</v>
      </c>
      <c r="E43" s="57">
        <v>1</v>
      </c>
      <c r="F43" s="58">
        <f t="shared" si="0"/>
        <v>0</v>
      </c>
      <c r="G43" s="58">
        <f t="shared" si="0"/>
        <v>12000</v>
      </c>
      <c r="H43" s="58">
        <f t="shared" si="0"/>
        <v>13500</v>
      </c>
      <c r="I43" s="58">
        <f t="shared" si="0"/>
        <v>22500</v>
      </c>
      <c r="J43" s="58">
        <f t="shared" si="0"/>
        <v>24000</v>
      </c>
      <c r="K43" s="58">
        <f t="shared" si="0"/>
        <v>112500</v>
      </c>
      <c r="L43" s="58">
        <f t="shared" si="0"/>
        <v>47250</v>
      </c>
      <c r="M43" s="58">
        <f t="shared" si="0"/>
        <v>45000</v>
      </c>
      <c r="N43" s="58">
        <f t="shared" si="5"/>
        <v>276750</v>
      </c>
      <c r="O43" s="58">
        <f t="shared" si="6"/>
        <v>3321000</v>
      </c>
    </row>
    <row r="44" spans="1:17" x14ac:dyDescent="0.25">
      <c r="A44" s="6" t="s">
        <v>531</v>
      </c>
      <c r="B44" s="6" t="s">
        <v>54</v>
      </c>
      <c r="C44" s="6" t="s">
        <v>526</v>
      </c>
      <c r="D44" s="126">
        <v>600</v>
      </c>
      <c r="E44" s="57">
        <v>1</v>
      </c>
      <c r="F44" s="58">
        <f t="shared" si="0"/>
        <v>0</v>
      </c>
      <c r="G44" s="58">
        <f t="shared" si="0"/>
        <v>9600</v>
      </c>
      <c r="H44" s="58">
        <f t="shared" si="0"/>
        <v>10800</v>
      </c>
      <c r="I44" s="58">
        <f t="shared" si="0"/>
        <v>18000</v>
      </c>
      <c r="J44" s="58">
        <f t="shared" si="0"/>
        <v>19200</v>
      </c>
      <c r="K44" s="58">
        <f t="shared" si="0"/>
        <v>90000</v>
      </c>
      <c r="L44" s="58">
        <f t="shared" si="0"/>
        <v>37800</v>
      </c>
      <c r="M44" s="58">
        <f t="shared" si="0"/>
        <v>36000</v>
      </c>
      <c r="N44" s="58">
        <f>SUM(F44:M44)</f>
        <v>221400</v>
      </c>
      <c r="O44" s="58">
        <f t="shared" ref="O44:O53" si="7">N44*12</f>
        <v>2656800</v>
      </c>
    </row>
    <row r="45" spans="1:17" x14ac:dyDescent="0.25">
      <c r="A45" s="6" t="s">
        <v>531</v>
      </c>
      <c r="B45" s="6" t="s">
        <v>55</v>
      </c>
      <c r="C45" s="6" t="s">
        <v>526</v>
      </c>
      <c r="D45" s="126">
        <v>400</v>
      </c>
      <c r="E45" s="57">
        <v>1</v>
      </c>
      <c r="F45" s="58">
        <f t="shared" si="0"/>
        <v>0</v>
      </c>
      <c r="G45" s="58">
        <f t="shared" si="0"/>
        <v>6400</v>
      </c>
      <c r="H45" s="58">
        <f t="shared" si="0"/>
        <v>7200</v>
      </c>
      <c r="I45" s="58">
        <f t="shared" si="0"/>
        <v>12000</v>
      </c>
      <c r="J45" s="58">
        <f t="shared" si="0"/>
        <v>12800</v>
      </c>
      <c r="K45" s="58">
        <f t="shared" si="0"/>
        <v>60000</v>
      </c>
      <c r="L45" s="58">
        <f t="shared" si="0"/>
        <v>25200</v>
      </c>
      <c r="M45" s="58">
        <f t="shared" si="0"/>
        <v>24000</v>
      </c>
      <c r="N45" s="58">
        <f t="shared" ref="N45:N53" si="8">SUM(F45:M45)</f>
        <v>147600</v>
      </c>
      <c r="O45" s="58">
        <f t="shared" si="7"/>
        <v>1771200</v>
      </c>
    </row>
    <row r="46" spans="1:17" x14ac:dyDescent="0.25">
      <c r="A46" s="215" t="s">
        <v>531</v>
      </c>
      <c r="B46" s="215" t="s">
        <v>56</v>
      </c>
      <c r="C46" s="215" t="s">
        <v>526</v>
      </c>
      <c r="D46" s="126">
        <v>350</v>
      </c>
      <c r="E46" s="57">
        <v>1</v>
      </c>
      <c r="F46" s="58">
        <f t="shared" si="0"/>
        <v>0</v>
      </c>
      <c r="G46" s="58">
        <f t="shared" si="0"/>
        <v>5600</v>
      </c>
      <c r="H46" s="58">
        <f t="shared" si="0"/>
        <v>6300</v>
      </c>
      <c r="I46" s="58">
        <f t="shared" si="0"/>
        <v>10500</v>
      </c>
      <c r="J46" s="58">
        <f t="shared" si="0"/>
        <v>11200</v>
      </c>
      <c r="K46" s="58">
        <f t="shared" si="0"/>
        <v>52500</v>
      </c>
      <c r="L46" s="58">
        <f t="shared" si="0"/>
        <v>22050</v>
      </c>
      <c r="M46" s="58">
        <f t="shared" si="0"/>
        <v>21000</v>
      </c>
      <c r="N46" s="58">
        <f t="shared" si="8"/>
        <v>129150</v>
      </c>
      <c r="O46" s="58">
        <f t="shared" si="7"/>
        <v>1549800</v>
      </c>
    </row>
    <row r="47" spans="1:17" x14ac:dyDescent="0.25">
      <c r="A47" s="215" t="s">
        <v>531</v>
      </c>
      <c r="B47" s="215" t="s">
        <v>1896</v>
      </c>
      <c r="C47" s="215" t="s">
        <v>526</v>
      </c>
      <c r="D47" s="126">
        <v>350</v>
      </c>
      <c r="E47" s="57">
        <v>1</v>
      </c>
      <c r="F47" s="58">
        <f t="shared" si="0"/>
        <v>0</v>
      </c>
      <c r="G47" s="58">
        <f t="shared" si="0"/>
        <v>5600</v>
      </c>
      <c r="H47" s="58">
        <f t="shared" si="0"/>
        <v>6300</v>
      </c>
      <c r="I47" s="58">
        <f t="shared" si="0"/>
        <v>10500</v>
      </c>
      <c r="J47" s="58">
        <f t="shared" si="0"/>
        <v>11200</v>
      </c>
      <c r="K47" s="58">
        <f t="shared" si="0"/>
        <v>52500</v>
      </c>
      <c r="L47" s="58">
        <f t="shared" si="0"/>
        <v>22050</v>
      </c>
      <c r="M47" s="58">
        <f t="shared" si="0"/>
        <v>21000</v>
      </c>
      <c r="N47" s="58">
        <f t="shared" ref="N47" si="9">SUM(F47:M47)</f>
        <v>129150</v>
      </c>
      <c r="O47" s="58">
        <f t="shared" ref="O47" si="10">N47*12</f>
        <v>1549800</v>
      </c>
    </row>
    <row r="48" spans="1:17" ht="25.5" x14ac:dyDescent="0.25">
      <c r="A48" s="215" t="s">
        <v>532</v>
      </c>
      <c r="B48" s="215" t="s">
        <v>57</v>
      </c>
      <c r="C48" s="215" t="s">
        <v>527</v>
      </c>
      <c r="D48" s="126">
        <v>300</v>
      </c>
      <c r="E48" s="57">
        <v>6</v>
      </c>
      <c r="F48" s="58">
        <f t="shared" si="0"/>
        <v>0</v>
      </c>
      <c r="G48" s="58">
        <f t="shared" si="0"/>
        <v>28800</v>
      </c>
      <c r="H48" s="58">
        <f t="shared" si="0"/>
        <v>32400</v>
      </c>
      <c r="I48" s="58">
        <f t="shared" si="0"/>
        <v>54000</v>
      </c>
      <c r="J48" s="58">
        <f t="shared" si="0"/>
        <v>57600</v>
      </c>
      <c r="K48" s="58">
        <f t="shared" si="0"/>
        <v>270000</v>
      </c>
      <c r="L48" s="58">
        <f t="shared" si="0"/>
        <v>113400</v>
      </c>
      <c r="M48" s="58">
        <f t="shared" si="0"/>
        <v>108000</v>
      </c>
      <c r="N48" s="58">
        <f t="shared" si="8"/>
        <v>664200</v>
      </c>
      <c r="O48" s="58">
        <f t="shared" si="7"/>
        <v>7970400</v>
      </c>
    </row>
    <row r="49" spans="1:17" x14ac:dyDescent="0.25">
      <c r="A49" s="215" t="s">
        <v>532</v>
      </c>
      <c r="B49" s="215" t="s">
        <v>58</v>
      </c>
      <c r="C49" s="215" t="s">
        <v>527</v>
      </c>
      <c r="D49" s="126">
        <v>250</v>
      </c>
      <c r="E49" s="57">
        <v>2</v>
      </c>
      <c r="F49" s="58">
        <f t="shared" si="0"/>
        <v>0</v>
      </c>
      <c r="G49" s="58">
        <f t="shared" si="0"/>
        <v>8000</v>
      </c>
      <c r="H49" s="58">
        <f t="shared" si="0"/>
        <v>9000</v>
      </c>
      <c r="I49" s="58">
        <f t="shared" si="0"/>
        <v>15000</v>
      </c>
      <c r="J49" s="58">
        <f t="shared" si="0"/>
        <v>16000</v>
      </c>
      <c r="K49" s="58">
        <f t="shared" si="0"/>
        <v>75000</v>
      </c>
      <c r="L49" s="58">
        <f t="shared" si="0"/>
        <v>31500</v>
      </c>
      <c r="M49" s="58">
        <f t="shared" si="0"/>
        <v>30000</v>
      </c>
      <c r="N49" s="58">
        <f t="shared" si="8"/>
        <v>184500</v>
      </c>
      <c r="O49" s="58">
        <f t="shared" si="7"/>
        <v>2214000</v>
      </c>
    </row>
    <row r="50" spans="1:17" x14ac:dyDescent="0.25">
      <c r="A50" s="215" t="s">
        <v>532</v>
      </c>
      <c r="B50" s="215" t="s">
        <v>59</v>
      </c>
      <c r="C50" s="215" t="s">
        <v>527</v>
      </c>
      <c r="D50" s="126">
        <v>150</v>
      </c>
      <c r="E50" s="57">
        <v>1</v>
      </c>
      <c r="F50" s="58">
        <f t="shared" si="0"/>
        <v>0</v>
      </c>
      <c r="G50" s="58">
        <f t="shared" si="0"/>
        <v>2400</v>
      </c>
      <c r="H50" s="58">
        <f t="shared" si="0"/>
        <v>2700</v>
      </c>
      <c r="I50" s="58">
        <f t="shared" si="0"/>
        <v>4500</v>
      </c>
      <c r="J50" s="58">
        <f t="shared" si="0"/>
        <v>4800</v>
      </c>
      <c r="K50" s="58">
        <f t="shared" si="0"/>
        <v>22500</v>
      </c>
      <c r="L50" s="58">
        <f t="shared" si="0"/>
        <v>9450</v>
      </c>
      <c r="M50" s="58">
        <f t="shared" si="0"/>
        <v>9000</v>
      </c>
      <c r="N50" s="58">
        <f t="shared" si="8"/>
        <v>55350</v>
      </c>
      <c r="O50" s="58">
        <f t="shared" si="7"/>
        <v>664200</v>
      </c>
    </row>
    <row r="51" spans="1:17" x14ac:dyDescent="0.25">
      <c r="A51" s="215" t="s">
        <v>1897</v>
      </c>
      <c r="B51" s="215" t="s">
        <v>1898</v>
      </c>
      <c r="C51" s="215" t="s">
        <v>527</v>
      </c>
      <c r="D51" s="126">
        <v>150</v>
      </c>
      <c r="E51" s="57">
        <v>1</v>
      </c>
      <c r="F51" s="58">
        <f t="shared" si="0"/>
        <v>0</v>
      </c>
      <c r="G51" s="58">
        <f t="shared" si="0"/>
        <v>2400</v>
      </c>
      <c r="H51" s="58">
        <f t="shared" si="0"/>
        <v>2700</v>
      </c>
      <c r="I51" s="58">
        <f t="shared" si="0"/>
        <v>4500</v>
      </c>
      <c r="J51" s="58">
        <f t="shared" si="0"/>
        <v>4800</v>
      </c>
      <c r="K51" s="58">
        <f t="shared" si="0"/>
        <v>22500</v>
      </c>
      <c r="L51" s="58">
        <f t="shared" si="0"/>
        <v>9450</v>
      </c>
      <c r="M51" s="58">
        <f t="shared" si="0"/>
        <v>9000</v>
      </c>
      <c r="N51" s="58">
        <f t="shared" ref="N51" si="11">SUM(F51:M51)</f>
        <v>55350</v>
      </c>
      <c r="O51" s="58">
        <f t="shared" ref="O51" si="12">N51*12</f>
        <v>664200</v>
      </c>
    </row>
    <row r="52" spans="1:17" x14ac:dyDescent="0.25">
      <c r="A52" s="215" t="s">
        <v>1897</v>
      </c>
      <c r="B52" s="215" t="s">
        <v>1899</v>
      </c>
      <c r="C52" s="215" t="s">
        <v>527</v>
      </c>
      <c r="D52" s="126">
        <v>150</v>
      </c>
      <c r="E52" s="57">
        <v>1</v>
      </c>
      <c r="F52" s="58">
        <f t="shared" si="0"/>
        <v>0</v>
      </c>
      <c r="G52" s="58">
        <f t="shared" si="0"/>
        <v>2400</v>
      </c>
      <c r="H52" s="58">
        <f t="shared" si="0"/>
        <v>2700</v>
      </c>
      <c r="I52" s="58">
        <f t="shared" si="0"/>
        <v>4500</v>
      </c>
      <c r="J52" s="58">
        <f t="shared" si="0"/>
        <v>4800</v>
      </c>
      <c r="K52" s="58">
        <f t="shared" si="0"/>
        <v>22500</v>
      </c>
      <c r="L52" s="58">
        <f t="shared" si="0"/>
        <v>9450</v>
      </c>
      <c r="M52" s="58">
        <f t="shared" si="0"/>
        <v>9000</v>
      </c>
      <c r="N52" s="58">
        <f t="shared" ref="N52" si="13">SUM(F52:M52)</f>
        <v>55350</v>
      </c>
      <c r="O52" s="58">
        <f t="shared" ref="O52" si="14">N52*12</f>
        <v>664200</v>
      </c>
    </row>
    <row r="53" spans="1:17" x14ac:dyDescent="0.25">
      <c r="A53" s="215" t="s">
        <v>533</v>
      </c>
      <c r="B53" s="215" t="s">
        <v>1939</v>
      </c>
      <c r="C53" s="215" t="s">
        <v>526</v>
      </c>
      <c r="D53" s="126">
        <v>250</v>
      </c>
      <c r="E53" s="57">
        <v>3</v>
      </c>
      <c r="F53" s="58">
        <f t="shared" si="0"/>
        <v>0</v>
      </c>
      <c r="G53" s="58">
        <f t="shared" si="0"/>
        <v>12000</v>
      </c>
      <c r="H53" s="58">
        <f t="shared" si="0"/>
        <v>13500</v>
      </c>
      <c r="I53" s="58">
        <f t="shared" si="0"/>
        <v>22500</v>
      </c>
      <c r="J53" s="58">
        <f t="shared" si="0"/>
        <v>24000</v>
      </c>
      <c r="K53" s="58">
        <f t="shared" si="0"/>
        <v>112500</v>
      </c>
      <c r="L53" s="58">
        <f t="shared" si="0"/>
        <v>47250</v>
      </c>
      <c r="M53" s="58">
        <f t="shared" si="0"/>
        <v>45000</v>
      </c>
      <c r="N53" s="58">
        <f t="shared" si="8"/>
        <v>276750</v>
      </c>
      <c r="O53" s="58">
        <f t="shared" si="7"/>
        <v>3321000</v>
      </c>
    </row>
    <row r="54" spans="1:17" x14ac:dyDescent="0.25">
      <c r="A54" s="6" t="s">
        <v>534</v>
      </c>
      <c r="B54" s="6" t="s">
        <v>60</v>
      </c>
      <c r="C54" s="6" t="s">
        <v>526</v>
      </c>
      <c r="D54" s="127">
        <v>450</v>
      </c>
      <c r="E54" s="57">
        <v>1</v>
      </c>
      <c r="F54" s="58">
        <f t="shared" si="0"/>
        <v>0</v>
      </c>
      <c r="G54" s="58">
        <f t="shared" si="0"/>
        <v>7200</v>
      </c>
      <c r="H54" s="58">
        <f t="shared" si="0"/>
        <v>8100</v>
      </c>
      <c r="I54" s="58">
        <f t="shared" si="0"/>
        <v>13500</v>
      </c>
      <c r="J54" s="58">
        <f t="shared" si="0"/>
        <v>14400</v>
      </c>
      <c r="K54" s="58">
        <f t="shared" si="0"/>
        <v>67500</v>
      </c>
      <c r="L54" s="58">
        <f t="shared" si="0"/>
        <v>28350</v>
      </c>
      <c r="M54" s="58">
        <f t="shared" si="0"/>
        <v>27000</v>
      </c>
      <c r="N54" s="58">
        <f>SUM(F54:M54)</f>
        <v>166050</v>
      </c>
      <c r="O54" s="58">
        <f>N54*12</f>
        <v>1992600</v>
      </c>
    </row>
    <row r="55" spans="1:17" x14ac:dyDescent="0.25">
      <c r="A55" s="6" t="s">
        <v>534</v>
      </c>
      <c r="B55" s="6" t="s">
        <v>61</v>
      </c>
      <c r="C55" s="6" t="s">
        <v>526</v>
      </c>
      <c r="D55" s="127">
        <v>750</v>
      </c>
      <c r="E55" s="57">
        <v>1</v>
      </c>
      <c r="F55" s="58">
        <f t="shared" si="0"/>
        <v>0</v>
      </c>
      <c r="G55" s="58">
        <f t="shared" si="0"/>
        <v>12000</v>
      </c>
      <c r="H55" s="58">
        <f t="shared" si="0"/>
        <v>13500</v>
      </c>
      <c r="I55" s="58">
        <f t="shared" si="0"/>
        <v>22500</v>
      </c>
      <c r="J55" s="58">
        <f t="shared" si="0"/>
        <v>24000</v>
      </c>
      <c r="K55" s="58">
        <f t="shared" si="0"/>
        <v>112500</v>
      </c>
      <c r="L55" s="58">
        <f t="shared" si="0"/>
        <v>47250</v>
      </c>
      <c r="M55" s="58">
        <f t="shared" si="0"/>
        <v>45000</v>
      </c>
      <c r="N55" s="58">
        <f>SUM(F55:M55)</f>
        <v>276750</v>
      </c>
      <c r="O55" s="58">
        <f>N55*12</f>
        <v>3321000</v>
      </c>
    </row>
    <row r="56" spans="1:17" x14ac:dyDescent="0.25">
      <c r="A56" s="6" t="s">
        <v>534</v>
      </c>
      <c r="B56" s="6" t="s">
        <v>62</v>
      </c>
      <c r="C56" s="6" t="s">
        <v>526</v>
      </c>
      <c r="D56" s="127">
        <v>800</v>
      </c>
      <c r="E56" s="57">
        <v>1</v>
      </c>
      <c r="F56" s="58">
        <f t="shared" si="0"/>
        <v>0</v>
      </c>
      <c r="G56" s="58">
        <f t="shared" si="0"/>
        <v>12800</v>
      </c>
      <c r="H56" s="58">
        <f t="shared" si="0"/>
        <v>14400</v>
      </c>
      <c r="I56" s="58">
        <f t="shared" si="0"/>
        <v>24000</v>
      </c>
      <c r="J56" s="58">
        <f t="shared" si="0"/>
        <v>25600</v>
      </c>
      <c r="K56" s="58">
        <f t="shared" si="0"/>
        <v>120000</v>
      </c>
      <c r="L56" s="58">
        <f t="shared" si="0"/>
        <v>50400</v>
      </c>
      <c r="M56" s="58">
        <f t="shared" si="0"/>
        <v>48000</v>
      </c>
      <c r="N56" s="58">
        <f>SUM(F56:M56)</f>
        <v>295200</v>
      </c>
      <c r="O56" s="58">
        <f>N56*12</f>
        <v>3542400</v>
      </c>
    </row>
    <row r="57" spans="1:17" x14ac:dyDescent="0.25">
      <c r="A57" s="6" t="s">
        <v>534</v>
      </c>
      <c r="B57" s="6" t="s">
        <v>63</v>
      </c>
      <c r="C57" s="6" t="s">
        <v>526</v>
      </c>
      <c r="D57" s="127">
        <v>950</v>
      </c>
      <c r="E57" s="57">
        <v>1</v>
      </c>
      <c r="F57" s="58">
        <f t="shared" ref="F57:M58" si="15">$E57*$D57*F$33*F$32</f>
        <v>0</v>
      </c>
      <c r="G57" s="58">
        <f t="shared" si="15"/>
        <v>15200</v>
      </c>
      <c r="H57" s="58">
        <f t="shared" si="15"/>
        <v>17100</v>
      </c>
      <c r="I57" s="58">
        <f t="shared" si="15"/>
        <v>28500</v>
      </c>
      <c r="J57" s="58">
        <f t="shared" si="15"/>
        <v>30400</v>
      </c>
      <c r="K57" s="58">
        <f t="shared" si="15"/>
        <v>142500</v>
      </c>
      <c r="L57" s="58">
        <f t="shared" si="15"/>
        <v>59850</v>
      </c>
      <c r="M57" s="58">
        <f t="shared" si="15"/>
        <v>57000</v>
      </c>
      <c r="N57" s="58">
        <f>SUM(F57:M57)</f>
        <v>350550</v>
      </c>
      <c r="O57" s="58">
        <f>N57*12</f>
        <v>4206600</v>
      </c>
    </row>
    <row r="58" spans="1:17" x14ac:dyDescent="0.25">
      <c r="A58" s="6" t="s">
        <v>534</v>
      </c>
      <c r="B58" s="6" t="s">
        <v>528</v>
      </c>
      <c r="C58" s="6" t="s">
        <v>528</v>
      </c>
      <c r="D58" s="127">
        <v>150</v>
      </c>
      <c r="E58" s="57">
        <v>1</v>
      </c>
      <c r="F58" s="58">
        <f t="shared" si="15"/>
        <v>0</v>
      </c>
      <c r="G58" s="58">
        <f t="shared" si="15"/>
        <v>2400</v>
      </c>
      <c r="H58" s="58">
        <f t="shared" si="15"/>
        <v>2700</v>
      </c>
      <c r="I58" s="58">
        <f t="shared" si="15"/>
        <v>4500</v>
      </c>
      <c r="J58" s="58">
        <f t="shared" si="15"/>
        <v>4800</v>
      </c>
      <c r="K58" s="58">
        <f t="shared" si="15"/>
        <v>22500</v>
      </c>
      <c r="L58" s="58">
        <f t="shared" si="15"/>
        <v>9450</v>
      </c>
      <c r="M58" s="58">
        <f t="shared" si="15"/>
        <v>9000</v>
      </c>
      <c r="N58" s="58">
        <f>SUM(F58:M58)</f>
        <v>55350</v>
      </c>
      <c r="O58" s="58">
        <f>N58*12</f>
        <v>664200</v>
      </c>
    </row>
    <row r="59" spans="1:17" ht="15.75" x14ac:dyDescent="0.25">
      <c r="B59" s="59"/>
      <c r="C59" s="60"/>
      <c r="D59" s="61"/>
      <c r="E59" s="62"/>
      <c r="F59" s="63"/>
      <c r="G59" s="63"/>
      <c r="H59" s="63"/>
      <c r="I59" s="63"/>
      <c r="J59" s="63"/>
      <c r="K59" s="63"/>
      <c r="L59" s="63"/>
      <c r="M59" s="63"/>
      <c r="N59" s="63"/>
      <c r="O59" s="63"/>
    </row>
    <row r="60" spans="1:17" ht="15.75" x14ac:dyDescent="0.25">
      <c r="B60" s="59"/>
      <c r="C60" s="60"/>
      <c r="D60" s="61"/>
      <c r="E60" s="62"/>
      <c r="F60" s="63"/>
      <c r="G60" s="63"/>
      <c r="H60" s="63"/>
      <c r="I60" s="63"/>
      <c r="J60" s="63"/>
      <c r="K60" s="63"/>
      <c r="L60" s="63"/>
      <c r="M60" s="63"/>
      <c r="N60" s="64">
        <f>SUM(N37:N59)</f>
        <v>6143850</v>
      </c>
      <c r="O60" s="64">
        <f>SUM(O35:O59)</f>
        <v>76228020</v>
      </c>
      <c r="P60" s="64"/>
      <c r="Q60" s="164"/>
    </row>
    <row r="61" spans="1:17" ht="15.75" x14ac:dyDescent="0.25">
      <c r="B61" s="59"/>
      <c r="C61" s="60"/>
      <c r="D61" s="61"/>
      <c r="E61" s="62"/>
      <c r="F61" s="63"/>
      <c r="G61" s="63"/>
      <c r="H61" s="63"/>
      <c r="I61" s="63"/>
      <c r="J61" s="63"/>
      <c r="K61" s="63"/>
      <c r="L61" s="63"/>
      <c r="M61" s="63"/>
      <c r="N61" s="64"/>
      <c r="O61" s="64"/>
    </row>
    <row r="62" spans="1:17" ht="15.75" x14ac:dyDescent="0.25">
      <c r="B62" s="59"/>
      <c r="C62" s="60"/>
      <c r="D62" s="61"/>
      <c r="E62" s="62"/>
      <c r="F62" s="63"/>
      <c r="G62" s="63"/>
      <c r="H62" s="63"/>
      <c r="I62" s="63"/>
      <c r="J62" s="63"/>
      <c r="K62" s="63"/>
      <c r="L62" s="63"/>
      <c r="M62" s="63"/>
      <c r="N62" s="64"/>
      <c r="O62" s="64"/>
    </row>
    <row r="63" spans="1:17" ht="15.75" x14ac:dyDescent="0.25">
      <c r="B63" s="59"/>
      <c r="C63" s="49" t="s">
        <v>544</v>
      </c>
      <c r="D63" s="50"/>
      <c r="E63" s="51"/>
      <c r="F63" s="52"/>
      <c r="G63" s="52"/>
      <c r="H63" s="52"/>
      <c r="I63" s="52"/>
    </row>
    <row r="64" spans="1:17" ht="22.5" x14ac:dyDescent="0.25">
      <c r="B64" s="59"/>
      <c r="C64" s="31"/>
      <c r="D64" s="31"/>
      <c r="E64" s="171" t="s">
        <v>539</v>
      </c>
      <c r="F64" s="1">
        <v>0</v>
      </c>
      <c r="G64" s="1">
        <v>3</v>
      </c>
      <c r="H64" s="1">
        <v>1</v>
      </c>
      <c r="I64" s="1">
        <v>3</v>
      </c>
      <c r="J64" s="1">
        <v>2</v>
      </c>
      <c r="K64" s="1">
        <v>6</v>
      </c>
      <c r="L64" s="1">
        <v>0</v>
      </c>
      <c r="M64" s="1">
        <v>0</v>
      </c>
      <c r="N64">
        <f>SUM(F64:M64)</f>
        <v>15</v>
      </c>
      <c r="P64" s="1"/>
    </row>
    <row r="65" spans="2:17" ht="22.5" x14ac:dyDescent="0.25">
      <c r="B65" s="59"/>
      <c r="C65" s="171" t="s">
        <v>1895</v>
      </c>
      <c r="D65" s="172"/>
      <c r="E65" s="171" t="s">
        <v>540</v>
      </c>
      <c r="F65" s="1">
        <v>0</v>
      </c>
      <c r="G65" s="1">
        <v>3</v>
      </c>
      <c r="H65" s="1">
        <v>2</v>
      </c>
      <c r="I65" s="1">
        <v>2</v>
      </c>
      <c r="J65" s="1">
        <v>1</v>
      </c>
      <c r="K65" s="1">
        <v>2</v>
      </c>
      <c r="L65" s="1">
        <v>0</v>
      </c>
      <c r="M65" s="1">
        <v>0</v>
      </c>
      <c r="N65">
        <f>SUMPRODUCT(F65:M65,F64:M64)</f>
        <v>31</v>
      </c>
      <c r="P65" s="1"/>
      <c r="Q65" s="164"/>
    </row>
    <row r="66" spans="2:17" ht="51" x14ac:dyDescent="0.25">
      <c r="B66" s="59"/>
      <c r="C66" s="55" t="s">
        <v>537</v>
      </c>
      <c r="D66" s="55" t="s">
        <v>538</v>
      </c>
      <c r="E66" s="47" t="s">
        <v>550</v>
      </c>
      <c r="F66" s="170" t="s">
        <v>9</v>
      </c>
      <c r="G66" s="33" t="s">
        <v>10</v>
      </c>
      <c r="H66" s="33" t="s">
        <v>11</v>
      </c>
      <c r="I66" s="33" t="s">
        <v>12</v>
      </c>
      <c r="J66" s="33" t="s">
        <v>13</v>
      </c>
      <c r="K66" s="33" t="s">
        <v>14</v>
      </c>
      <c r="L66" s="33" t="s">
        <v>15</v>
      </c>
      <c r="M66" s="33" t="s">
        <v>31</v>
      </c>
      <c r="N66" s="55" t="s">
        <v>541</v>
      </c>
      <c r="O66" s="55" t="s">
        <v>542</v>
      </c>
      <c r="P66" s="113"/>
    </row>
    <row r="67" spans="2:17" ht="15.75" x14ac:dyDescent="0.25">
      <c r="B67" s="59"/>
      <c r="C67" s="6" t="s">
        <v>554</v>
      </c>
      <c r="D67" s="5">
        <v>400</v>
      </c>
      <c r="E67" s="56">
        <v>4</v>
      </c>
      <c r="F67" s="58">
        <f t="shared" ref="F67:M67" si="16">$E67*$D67*F64*F65</f>
        <v>0</v>
      </c>
      <c r="G67" s="58">
        <f t="shared" si="16"/>
        <v>14400</v>
      </c>
      <c r="H67" s="58">
        <f t="shared" si="16"/>
        <v>3200</v>
      </c>
      <c r="I67" s="58">
        <f t="shared" si="16"/>
        <v>9600</v>
      </c>
      <c r="J67" s="58">
        <f t="shared" si="16"/>
        <v>3200</v>
      </c>
      <c r="K67" s="58">
        <f t="shared" si="16"/>
        <v>19200</v>
      </c>
      <c r="L67" s="58">
        <f t="shared" si="16"/>
        <v>0</v>
      </c>
      <c r="M67" s="58">
        <f t="shared" si="16"/>
        <v>0</v>
      </c>
      <c r="N67" s="58">
        <f>SUM(F67:M67)</f>
        <v>49600</v>
      </c>
      <c r="O67" s="58">
        <f>N67*12</f>
        <v>595200</v>
      </c>
    </row>
    <row r="68" spans="2:17" ht="15.75" x14ac:dyDescent="0.25">
      <c r="B68" s="59"/>
      <c r="C68" s="60"/>
      <c r="D68" s="61"/>
      <c r="E68" s="62"/>
      <c r="F68" s="63"/>
      <c r="G68" s="63"/>
      <c r="H68" s="63"/>
      <c r="I68" s="63"/>
      <c r="J68" s="63"/>
      <c r="K68" s="63"/>
      <c r="L68" s="63"/>
      <c r="M68" s="63"/>
      <c r="N68" s="64"/>
      <c r="O68" s="64"/>
    </row>
    <row r="69" spans="2:17" ht="15.75" x14ac:dyDescent="0.25">
      <c r="B69" s="59"/>
      <c r="C69" s="60"/>
      <c r="D69" s="61"/>
      <c r="E69" s="62"/>
      <c r="F69" s="63"/>
      <c r="G69" s="63"/>
      <c r="H69" s="63"/>
      <c r="I69" s="63"/>
      <c r="J69" s="63"/>
      <c r="K69" s="63"/>
      <c r="L69" s="63"/>
      <c r="M69" s="63"/>
      <c r="N69" s="64">
        <f>SUM(N67:N67)</f>
        <v>49600</v>
      </c>
      <c r="O69" s="64">
        <f>SUM(O67:O67)</f>
        <v>595200</v>
      </c>
      <c r="P69" s="64"/>
      <c r="Q69" s="164"/>
    </row>
    <row r="70" spans="2:17" ht="15.75" x14ac:dyDescent="0.25">
      <c r="B70" s="59"/>
      <c r="C70" s="60"/>
      <c r="D70" s="61"/>
      <c r="E70" s="62"/>
      <c r="F70" s="63"/>
      <c r="G70" s="63"/>
      <c r="H70" s="63"/>
      <c r="I70" s="63"/>
      <c r="J70" s="63"/>
      <c r="K70" s="63"/>
      <c r="L70" s="63"/>
      <c r="M70" s="63"/>
      <c r="N70" s="64"/>
      <c r="O70" s="64"/>
    </row>
    <row r="71" spans="2:17" ht="15.75" x14ac:dyDescent="0.25">
      <c r="B71" s="59"/>
      <c r="C71" s="60"/>
      <c r="D71" s="61"/>
      <c r="E71" s="62"/>
      <c r="F71" s="63"/>
      <c r="G71" s="63"/>
      <c r="H71" s="63"/>
      <c r="I71" s="63"/>
      <c r="J71" s="63"/>
      <c r="K71" s="63"/>
      <c r="L71" s="63"/>
      <c r="M71" s="63"/>
      <c r="N71" s="64"/>
      <c r="O71" s="64"/>
    </row>
    <row r="72" spans="2:17" ht="15.75" x14ac:dyDescent="0.25">
      <c r="B72" s="59"/>
      <c r="C72" s="49" t="s">
        <v>545</v>
      </c>
      <c r="D72" s="50"/>
      <c r="E72" s="51"/>
      <c r="F72" s="52"/>
      <c r="G72" s="52"/>
      <c r="H72" s="52"/>
      <c r="I72" s="52"/>
    </row>
    <row r="73" spans="2:17" ht="22.5" x14ac:dyDescent="0.25">
      <c r="B73" s="59"/>
      <c r="C73" s="31"/>
      <c r="D73" s="31"/>
      <c r="E73" s="171" t="s">
        <v>539</v>
      </c>
      <c r="F73" s="1">
        <v>1</v>
      </c>
      <c r="G73" s="1">
        <v>11</v>
      </c>
      <c r="H73" s="1">
        <v>11</v>
      </c>
      <c r="I73" s="1">
        <v>15</v>
      </c>
      <c r="J73" s="1">
        <v>8</v>
      </c>
      <c r="K73" s="1">
        <v>25</v>
      </c>
      <c r="L73" s="1">
        <v>9</v>
      </c>
      <c r="M73" s="1">
        <v>6</v>
      </c>
      <c r="N73">
        <f>SUM(F73:M73)</f>
        <v>86</v>
      </c>
      <c r="P73" s="1"/>
    </row>
    <row r="74" spans="2:17" ht="22.5" x14ac:dyDescent="0.25">
      <c r="C74" s="171" t="s">
        <v>1895</v>
      </c>
      <c r="D74" s="54"/>
      <c r="E74" s="171" t="s">
        <v>540</v>
      </c>
      <c r="F74" s="1">
        <v>2</v>
      </c>
      <c r="G74" s="1">
        <v>3</v>
      </c>
      <c r="H74" s="1">
        <v>4</v>
      </c>
      <c r="I74" s="1">
        <v>4</v>
      </c>
      <c r="J74" s="1">
        <v>5</v>
      </c>
      <c r="K74" s="1">
        <v>7</v>
      </c>
      <c r="L74" s="1">
        <v>6</v>
      </c>
      <c r="M74" s="1">
        <v>11</v>
      </c>
      <c r="N74">
        <f>SUMPRODUCT(F74:M74,F73:M73)</f>
        <v>474</v>
      </c>
      <c r="P74" s="1"/>
      <c r="Q74" s="164"/>
    </row>
    <row r="75" spans="2:17" ht="51" x14ac:dyDescent="0.25">
      <c r="C75" s="55" t="s">
        <v>537</v>
      </c>
      <c r="D75" s="55" t="s">
        <v>538</v>
      </c>
      <c r="E75" s="65" t="s">
        <v>546</v>
      </c>
      <c r="F75" s="33" t="s">
        <v>9</v>
      </c>
      <c r="G75" s="33" t="s">
        <v>10</v>
      </c>
      <c r="H75" s="33" t="s">
        <v>11</v>
      </c>
      <c r="I75" s="33" t="s">
        <v>12</v>
      </c>
      <c r="J75" s="33" t="s">
        <v>13</v>
      </c>
      <c r="K75" s="33" t="s">
        <v>14</v>
      </c>
      <c r="L75" s="33" t="s">
        <v>15</v>
      </c>
      <c r="M75" s="33" t="s">
        <v>31</v>
      </c>
      <c r="N75" s="55" t="s">
        <v>541</v>
      </c>
      <c r="O75" s="55" t="s">
        <v>542</v>
      </c>
      <c r="P75" s="113"/>
    </row>
    <row r="76" spans="2:17" x14ac:dyDescent="0.25">
      <c r="C76" s="6" t="s">
        <v>525</v>
      </c>
      <c r="D76" s="5">
        <v>600</v>
      </c>
      <c r="E76" s="56">
        <v>6</v>
      </c>
      <c r="F76" s="58">
        <f t="shared" ref="F76:M76" si="17">$E76*$D76*F73*F74</f>
        <v>7200</v>
      </c>
      <c r="G76" s="58">
        <f t="shared" si="17"/>
        <v>118800</v>
      </c>
      <c r="H76" s="58">
        <f t="shared" si="17"/>
        <v>158400</v>
      </c>
      <c r="I76" s="58">
        <f t="shared" si="17"/>
        <v>216000</v>
      </c>
      <c r="J76" s="58">
        <f t="shared" si="17"/>
        <v>144000</v>
      </c>
      <c r="K76" s="58">
        <f t="shared" si="17"/>
        <v>630000</v>
      </c>
      <c r="L76" s="58">
        <f t="shared" si="17"/>
        <v>194400</v>
      </c>
      <c r="M76" s="58">
        <f t="shared" si="17"/>
        <v>237600</v>
      </c>
      <c r="N76" s="58">
        <f>SUM(F76:M76)</f>
        <v>1706400</v>
      </c>
      <c r="O76" s="58">
        <f>N76*12</f>
        <v>20476800</v>
      </c>
    </row>
    <row r="77" spans="2:17" x14ac:dyDescent="0.25">
      <c r="C77" s="60"/>
      <c r="D77" s="61"/>
      <c r="E77" s="62"/>
      <c r="F77" s="63"/>
      <c r="G77" s="63"/>
      <c r="H77" s="63"/>
      <c r="I77" s="63"/>
      <c r="J77" s="63"/>
      <c r="K77" s="63"/>
      <c r="L77" s="63"/>
      <c r="M77" s="63"/>
      <c r="N77" s="64"/>
      <c r="O77" s="64"/>
    </row>
    <row r="78" spans="2:17" x14ac:dyDescent="0.25">
      <c r="C78" s="60"/>
      <c r="D78" s="61"/>
      <c r="E78" s="62"/>
      <c r="F78" s="63"/>
      <c r="G78" s="63"/>
      <c r="H78" s="63"/>
      <c r="I78" s="63"/>
      <c r="J78" s="63"/>
      <c r="K78" s="63"/>
      <c r="L78" s="63"/>
      <c r="M78" s="63"/>
      <c r="N78" s="64">
        <f>SUM(N76:N76)</f>
        <v>1706400</v>
      </c>
      <c r="O78" s="64">
        <f>SUM(O76:O76)</f>
        <v>20476800</v>
      </c>
      <c r="P78" s="64"/>
      <c r="Q78" s="164"/>
    </row>
    <row r="81" spans="3:17" ht="15.75" x14ac:dyDescent="0.25">
      <c r="C81" s="49" t="s">
        <v>547</v>
      </c>
      <c r="D81" s="50"/>
      <c r="E81" s="51"/>
      <c r="F81" s="52"/>
      <c r="G81" s="52"/>
      <c r="H81" s="52"/>
      <c r="I81" s="52"/>
    </row>
    <row r="82" spans="3:17" ht="22.5" x14ac:dyDescent="0.25">
      <c r="C82" s="31"/>
      <c r="D82" s="31"/>
      <c r="E82" s="171" t="s">
        <v>539</v>
      </c>
      <c r="F82" s="1">
        <v>0</v>
      </c>
      <c r="G82" s="1">
        <v>2</v>
      </c>
      <c r="H82" s="1">
        <v>2</v>
      </c>
      <c r="I82" s="1">
        <v>4</v>
      </c>
      <c r="J82" s="1">
        <v>5</v>
      </c>
      <c r="K82" s="1">
        <v>21</v>
      </c>
      <c r="L82" s="1">
        <v>8</v>
      </c>
      <c r="M82" s="1">
        <v>6</v>
      </c>
      <c r="N82">
        <f>SUM(F82:M82)</f>
        <v>48</v>
      </c>
      <c r="P82" s="1"/>
    </row>
    <row r="83" spans="3:17" ht="22.5" x14ac:dyDescent="0.25">
      <c r="C83" s="171" t="s">
        <v>1895</v>
      </c>
      <c r="D83" s="54"/>
      <c r="E83" s="171" t="s">
        <v>540</v>
      </c>
      <c r="F83" s="1">
        <v>0</v>
      </c>
      <c r="G83" s="1">
        <v>1</v>
      </c>
      <c r="H83" s="1">
        <v>1</v>
      </c>
      <c r="I83" s="1">
        <v>2</v>
      </c>
      <c r="J83" s="1">
        <v>2</v>
      </c>
      <c r="K83" s="1">
        <v>3</v>
      </c>
      <c r="L83" s="1">
        <v>5</v>
      </c>
      <c r="M83" s="1">
        <v>6</v>
      </c>
      <c r="N83">
        <f>SUMPRODUCT(F83:M83,F82:M82)</f>
        <v>161</v>
      </c>
      <c r="P83" s="1"/>
      <c r="Q83" s="164"/>
    </row>
    <row r="84" spans="3:17" ht="51" x14ac:dyDescent="0.25">
      <c r="C84" s="55" t="s">
        <v>537</v>
      </c>
      <c r="D84" s="55" t="s">
        <v>538</v>
      </c>
      <c r="E84" s="65" t="s">
        <v>548</v>
      </c>
      <c r="F84" s="33" t="s">
        <v>9</v>
      </c>
      <c r="G84" s="33" t="s">
        <v>10</v>
      </c>
      <c r="H84" s="33" t="s">
        <v>11</v>
      </c>
      <c r="I84" s="33" t="s">
        <v>12</v>
      </c>
      <c r="J84" s="33" t="s">
        <v>13</v>
      </c>
      <c r="K84" s="33" t="s">
        <v>14</v>
      </c>
      <c r="L84" s="33" t="s">
        <v>15</v>
      </c>
      <c r="M84" s="33" t="s">
        <v>31</v>
      </c>
      <c r="N84" s="55" t="s">
        <v>541</v>
      </c>
      <c r="O84" s="55" t="s">
        <v>542</v>
      </c>
      <c r="P84" s="113"/>
    </row>
    <row r="85" spans="3:17" x14ac:dyDescent="0.25">
      <c r="C85" s="6" t="s">
        <v>551</v>
      </c>
      <c r="D85" s="125">
        <v>2000</v>
      </c>
      <c r="E85" s="56">
        <v>4</v>
      </c>
      <c r="F85" s="58">
        <f>$E85*$D85*$F82*$F83</f>
        <v>0</v>
      </c>
      <c r="G85" s="58">
        <f>$E85*$D85*$G82*$G83</f>
        <v>16000</v>
      </c>
      <c r="H85" s="58">
        <f t="shared" ref="H85:M85" si="18">$E85*$D85*H82*H83</f>
        <v>16000</v>
      </c>
      <c r="I85" s="58">
        <f t="shared" si="18"/>
        <v>64000</v>
      </c>
      <c r="J85" s="58">
        <f t="shared" si="18"/>
        <v>80000</v>
      </c>
      <c r="K85" s="58">
        <f t="shared" si="18"/>
        <v>504000</v>
      </c>
      <c r="L85" s="58">
        <f t="shared" si="18"/>
        <v>320000</v>
      </c>
      <c r="M85" s="58">
        <f t="shared" si="18"/>
        <v>288000</v>
      </c>
      <c r="N85" s="58">
        <f>SUM(F85:M85)</f>
        <v>1288000</v>
      </c>
      <c r="O85" s="58">
        <f>N85*12</f>
        <v>15456000</v>
      </c>
    </row>
    <row r="86" spans="3:17" x14ac:dyDescent="0.25">
      <c r="C86" s="6" t="s">
        <v>552</v>
      </c>
      <c r="D86" s="125">
        <v>1600</v>
      </c>
      <c r="E86" s="56">
        <v>2</v>
      </c>
      <c r="F86" s="58">
        <f>$E86*$D86*F82*F83</f>
        <v>0</v>
      </c>
      <c r="G86" s="58">
        <f>$E86*$D86*G82*G83</f>
        <v>6400</v>
      </c>
      <c r="H86" s="58">
        <f t="shared" ref="H86:M86" si="19">$E86*$D86*H82*H83</f>
        <v>6400</v>
      </c>
      <c r="I86" s="58">
        <f t="shared" si="19"/>
        <v>25600</v>
      </c>
      <c r="J86" s="58">
        <f t="shared" si="19"/>
        <v>32000</v>
      </c>
      <c r="K86" s="58">
        <f t="shared" si="19"/>
        <v>201600</v>
      </c>
      <c r="L86" s="58">
        <f t="shared" si="19"/>
        <v>128000</v>
      </c>
      <c r="M86" s="58">
        <f t="shared" si="19"/>
        <v>115200</v>
      </c>
      <c r="N86" s="58">
        <f>SUM(F86:M86)</f>
        <v>515200</v>
      </c>
      <c r="O86" s="58">
        <f>N86*12</f>
        <v>6182400</v>
      </c>
    </row>
    <row r="87" spans="3:17" x14ac:dyDescent="0.25">
      <c r="C87" s="6" t="s">
        <v>553</v>
      </c>
      <c r="D87" s="5">
        <v>130</v>
      </c>
      <c r="E87" s="56"/>
      <c r="F87" s="58">
        <f>$E87*$D87*F82*F83</f>
        <v>0</v>
      </c>
      <c r="G87" s="58">
        <f t="shared" ref="G87:M87" si="20">$E87*$D87*G82*G83</f>
        <v>0</v>
      </c>
      <c r="H87" s="58">
        <f t="shared" si="20"/>
        <v>0</v>
      </c>
      <c r="I87" s="58">
        <f t="shared" si="20"/>
        <v>0</v>
      </c>
      <c r="J87" s="58">
        <f t="shared" si="20"/>
        <v>0</v>
      </c>
      <c r="K87" s="58">
        <f t="shared" si="20"/>
        <v>0</v>
      </c>
      <c r="L87" s="58">
        <f t="shared" si="20"/>
        <v>0</v>
      </c>
      <c r="M87" s="58">
        <f t="shared" si="20"/>
        <v>0</v>
      </c>
      <c r="N87" s="58">
        <f>SUM(F87:M87)</f>
        <v>0</v>
      </c>
      <c r="O87" s="58">
        <f>N87*12</f>
        <v>0</v>
      </c>
    </row>
    <row r="88" spans="3:17" x14ac:dyDescent="0.25">
      <c r="C88" s="60"/>
      <c r="D88" s="61"/>
      <c r="E88" s="62"/>
      <c r="F88" s="63"/>
      <c r="G88" s="63"/>
      <c r="H88" s="63"/>
      <c r="I88" s="63"/>
      <c r="J88" s="63"/>
      <c r="K88" s="63"/>
      <c r="L88" s="63"/>
      <c r="M88" s="63"/>
      <c r="N88" s="64"/>
      <c r="O88" s="64"/>
    </row>
    <row r="89" spans="3:17" x14ac:dyDescent="0.25">
      <c r="C89" s="60"/>
      <c r="D89" s="61"/>
      <c r="E89" s="62"/>
      <c r="F89" s="63"/>
      <c r="G89" s="63"/>
      <c r="H89" s="63"/>
      <c r="I89" s="63"/>
      <c r="J89" s="63"/>
      <c r="K89" s="63"/>
      <c r="L89" s="63"/>
      <c r="M89" s="63"/>
      <c r="N89" s="64">
        <f>SUM(N85:N87)</f>
        <v>1803200</v>
      </c>
      <c r="O89" s="64">
        <f>SUM(O85:O87)</f>
        <v>21638400</v>
      </c>
      <c r="P89" s="64"/>
      <c r="Q89" s="164"/>
    </row>
  </sheetData>
  <pageMargins left="0.7" right="0.7" top="0.75" bottom="0.75" header="0.3" footer="0.3"/>
  <pageSetup paperSize="9" orientation="portrait" r:id="rId1"/>
  <ignoredErrors>
    <ignoredError sqref="N42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</sheetPr>
  <dimension ref="A2:J98"/>
  <sheetViews>
    <sheetView zoomScale="85" zoomScaleNormal="85" workbookViewId="0">
      <pane ySplit="4" topLeftCell="A5" activePane="bottomLeft" state="frozen"/>
      <selection pane="bottomLeft" activeCell="Q22" sqref="Q22"/>
    </sheetView>
  </sheetViews>
  <sheetFormatPr defaultRowHeight="15" x14ac:dyDescent="0.25"/>
  <cols>
    <col min="1" max="1" width="28.42578125" bestFit="1" customWidth="1"/>
    <col min="3" max="3" width="51.5703125" bestFit="1" customWidth="1"/>
    <col min="6" max="6" width="12.85546875" bestFit="1" customWidth="1"/>
  </cols>
  <sheetData>
    <row r="2" spans="1:10" ht="21" x14ac:dyDescent="0.25">
      <c r="C2" s="236" t="s">
        <v>571</v>
      </c>
      <c r="D2" s="236"/>
    </row>
    <row r="4" spans="1:10" ht="30" x14ac:dyDescent="0.25">
      <c r="A4" s="165" t="s">
        <v>505</v>
      </c>
      <c r="B4" s="166" t="s">
        <v>21</v>
      </c>
      <c r="C4" s="166" t="s">
        <v>506</v>
      </c>
      <c r="D4" s="167" t="s">
        <v>574</v>
      </c>
      <c r="E4" s="167" t="s">
        <v>30</v>
      </c>
      <c r="F4" s="168" t="s">
        <v>22</v>
      </c>
      <c r="G4" s="167" t="s">
        <v>575</v>
      </c>
      <c r="H4" s="167" t="s">
        <v>576</v>
      </c>
      <c r="I4" s="167" t="s">
        <v>396</v>
      </c>
      <c r="J4" s="167" t="s">
        <v>397</v>
      </c>
    </row>
    <row r="5" spans="1:10" ht="15.75" customHeight="1" x14ac:dyDescent="0.25">
      <c r="A5" s="103" t="s">
        <v>627</v>
      </c>
      <c r="B5" s="103">
        <v>1022</v>
      </c>
      <c r="C5" s="103" t="s">
        <v>690</v>
      </c>
      <c r="D5" s="104">
        <v>2785</v>
      </c>
      <c r="E5" s="104" t="s">
        <v>15</v>
      </c>
      <c r="F5" s="105" t="s">
        <v>25</v>
      </c>
      <c r="G5" s="249">
        <v>7</v>
      </c>
      <c r="H5" s="249">
        <v>0</v>
      </c>
      <c r="I5" s="249">
        <v>5</v>
      </c>
      <c r="J5" s="249">
        <v>3</v>
      </c>
    </row>
    <row r="6" spans="1:10" ht="15.75" customHeight="1" x14ac:dyDescent="0.25">
      <c r="A6" s="103" t="s">
        <v>582</v>
      </c>
      <c r="B6" s="103">
        <v>1026</v>
      </c>
      <c r="C6" s="103" t="s">
        <v>691</v>
      </c>
      <c r="D6" s="104">
        <v>2958</v>
      </c>
      <c r="E6" s="104" t="s">
        <v>15</v>
      </c>
      <c r="F6" s="105" t="s">
        <v>25</v>
      </c>
      <c r="G6" s="249">
        <v>7</v>
      </c>
      <c r="H6" s="249">
        <v>0</v>
      </c>
      <c r="I6" s="249">
        <v>6</v>
      </c>
      <c r="J6" s="249">
        <v>5</v>
      </c>
    </row>
    <row r="7" spans="1:10" ht="15.75" customHeight="1" x14ac:dyDescent="0.25">
      <c r="A7" s="103" t="s">
        <v>380</v>
      </c>
      <c r="B7" s="103">
        <v>1029</v>
      </c>
      <c r="C7" s="103" t="s">
        <v>692</v>
      </c>
      <c r="D7" s="104">
        <v>3562</v>
      </c>
      <c r="E7" s="104" t="s">
        <v>15</v>
      </c>
      <c r="F7" s="105" t="s">
        <v>25</v>
      </c>
      <c r="G7" s="249">
        <v>8</v>
      </c>
      <c r="H7" s="249">
        <v>0</v>
      </c>
      <c r="I7" s="249">
        <v>8</v>
      </c>
      <c r="J7" s="249">
        <v>6</v>
      </c>
    </row>
    <row r="8" spans="1:10" ht="15.75" customHeight="1" x14ac:dyDescent="0.25">
      <c r="A8" s="103" t="s">
        <v>380</v>
      </c>
      <c r="B8" s="103">
        <v>1030</v>
      </c>
      <c r="C8" s="103" t="s">
        <v>695</v>
      </c>
      <c r="D8" s="104">
        <v>4446</v>
      </c>
      <c r="E8" s="104" t="s">
        <v>15</v>
      </c>
      <c r="F8" s="105" t="s">
        <v>25</v>
      </c>
      <c r="G8" s="249">
        <v>12</v>
      </c>
      <c r="H8" s="249">
        <v>0</v>
      </c>
      <c r="I8" s="249">
        <v>7</v>
      </c>
      <c r="J8" s="249">
        <v>6</v>
      </c>
    </row>
    <row r="9" spans="1:10" ht="15.75" customHeight="1" x14ac:dyDescent="0.25">
      <c r="A9" s="103" t="s">
        <v>380</v>
      </c>
      <c r="B9" s="103">
        <v>1031</v>
      </c>
      <c r="C9" s="103" t="s">
        <v>1891</v>
      </c>
      <c r="D9" s="104">
        <v>6752</v>
      </c>
      <c r="E9" s="104" t="s">
        <v>31</v>
      </c>
      <c r="F9" s="105" t="s">
        <v>572</v>
      </c>
      <c r="G9" s="249">
        <v>13</v>
      </c>
      <c r="H9" s="249">
        <v>0</v>
      </c>
      <c r="I9" s="249">
        <v>24</v>
      </c>
      <c r="J9" s="249">
        <v>5</v>
      </c>
    </row>
    <row r="10" spans="1:10" ht="15.75" customHeight="1" x14ac:dyDescent="0.25">
      <c r="A10" s="103" t="s">
        <v>380</v>
      </c>
      <c r="B10" s="103">
        <v>1033</v>
      </c>
      <c r="C10" s="103" t="s">
        <v>693</v>
      </c>
      <c r="D10" s="104">
        <v>2349</v>
      </c>
      <c r="E10" s="104" t="s">
        <v>14</v>
      </c>
      <c r="F10" s="105" t="s">
        <v>25</v>
      </c>
      <c r="G10" s="249">
        <v>5</v>
      </c>
      <c r="H10" s="249">
        <v>0</v>
      </c>
      <c r="I10" s="249">
        <v>13</v>
      </c>
      <c r="J10" s="249">
        <v>2</v>
      </c>
    </row>
    <row r="11" spans="1:10" ht="15.75" customHeight="1" x14ac:dyDescent="0.25">
      <c r="A11" s="103" t="s">
        <v>577</v>
      </c>
      <c r="B11" s="103">
        <v>1034</v>
      </c>
      <c r="C11" s="103" t="s">
        <v>694</v>
      </c>
      <c r="D11" s="104">
        <v>2715</v>
      </c>
      <c r="E11" s="104" t="s">
        <v>14</v>
      </c>
      <c r="F11" s="105" t="s">
        <v>25</v>
      </c>
      <c r="G11" s="249">
        <v>3</v>
      </c>
      <c r="H11" s="249">
        <v>0</v>
      </c>
      <c r="I11" s="249">
        <v>6</v>
      </c>
      <c r="J11" s="249">
        <v>6</v>
      </c>
    </row>
    <row r="12" spans="1:10" ht="15.75" customHeight="1" x14ac:dyDescent="0.25">
      <c r="A12" s="103" t="s">
        <v>380</v>
      </c>
      <c r="B12" s="103">
        <v>1036</v>
      </c>
      <c r="C12" s="103" t="s">
        <v>696</v>
      </c>
      <c r="D12" s="104">
        <v>5928</v>
      </c>
      <c r="E12" s="104" t="s">
        <v>31</v>
      </c>
      <c r="F12" s="105" t="s">
        <v>572</v>
      </c>
      <c r="G12" s="249">
        <v>11</v>
      </c>
      <c r="H12" s="249">
        <v>0</v>
      </c>
      <c r="I12" s="249">
        <v>7</v>
      </c>
      <c r="J12" s="249">
        <v>6</v>
      </c>
    </row>
    <row r="13" spans="1:10" ht="15.75" customHeight="1" x14ac:dyDescent="0.25">
      <c r="A13" s="103" t="s">
        <v>380</v>
      </c>
      <c r="B13" s="103">
        <v>1038</v>
      </c>
      <c r="C13" s="103" t="s">
        <v>697</v>
      </c>
      <c r="D13" s="104">
        <v>3571</v>
      </c>
      <c r="E13" s="104" t="s">
        <v>15</v>
      </c>
      <c r="F13" s="105" t="s">
        <v>25</v>
      </c>
      <c r="G13" s="249">
        <v>7</v>
      </c>
      <c r="H13" s="249">
        <v>0</v>
      </c>
      <c r="I13" s="249">
        <v>6</v>
      </c>
      <c r="J13" s="249">
        <v>3</v>
      </c>
    </row>
    <row r="14" spans="1:10" ht="15.75" customHeight="1" x14ac:dyDescent="0.25">
      <c r="A14" s="103" t="s">
        <v>380</v>
      </c>
      <c r="B14" s="103">
        <v>1039</v>
      </c>
      <c r="C14" s="103" t="s">
        <v>698</v>
      </c>
      <c r="D14" s="104">
        <v>2767</v>
      </c>
      <c r="E14" s="104" t="s">
        <v>15</v>
      </c>
      <c r="F14" s="105" t="s">
        <v>25</v>
      </c>
      <c r="G14" s="249">
        <v>7</v>
      </c>
      <c r="H14" s="249">
        <v>0</v>
      </c>
      <c r="I14" s="249">
        <v>6</v>
      </c>
      <c r="J14" s="249">
        <v>6</v>
      </c>
    </row>
    <row r="15" spans="1:10" ht="15.75" customHeight="1" x14ac:dyDescent="0.25">
      <c r="A15" s="103" t="s">
        <v>380</v>
      </c>
      <c r="B15" s="103">
        <v>1040</v>
      </c>
      <c r="C15" s="103" t="s">
        <v>700</v>
      </c>
      <c r="D15" s="104">
        <v>6500</v>
      </c>
      <c r="E15" s="104" t="s">
        <v>31</v>
      </c>
      <c r="F15" s="105" t="s">
        <v>572</v>
      </c>
      <c r="G15" s="249">
        <v>6</v>
      </c>
      <c r="H15" s="249">
        <v>0</v>
      </c>
      <c r="I15" s="249">
        <v>13</v>
      </c>
      <c r="J15" s="249">
        <v>10</v>
      </c>
    </row>
    <row r="16" spans="1:10" ht="15.75" customHeight="1" x14ac:dyDescent="0.25">
      <c r="A16" s="103" t="s">
        <v>380</v>
      </c>
      <c r="B16" s="103">
        <v>1042</v>
      </c>
      <c r="C16" s="103" t="s">
        <v>699</v>
      </c>
      <c r="D16" s="104">
        <v>706</v>
      </c>
      <c r="E16" s="104" t="s">
        <v>11</v>
      </c>
      <c r="F16" s="105" t="s">
        <v>573</v>
      </c>
      <c r="G16" s="249">
        <v>3</v>
      </c>
      <c r="H16" s="249">
        <v>2</v>
      </c>
      <c r="I16" s="249">
        <v>0</v>
      </c>
      <c r="J16" s="249">
        <v>1</v>
      </c>
    </row>
    <row r="17" spans="1:10" ht="15.75" customHeight="1" x14ac:dyDescent="0.25">
      <c r="A17" s="103" t="s">
        <v>380</v>
      </c>
      <c r="B17" s="103">
        <v>1045</v>
      </c>
      <c r="C17" s="103" t="s">
        <v>701</v>
      </c>
      <c r="D17" s="104">
        <v>3241</v>
      </c>
      <c r="E17" s="104" t="s">
        <v>15</v>
      </c>
      <c r="F17" s="105" t="s">
        <v>25</v>
      </c>
      <c r="G17" s="249">
        <v>7</v>
      </c>
      <c r="H17" s="249">
        <v>0</v>
      </c>
      <c r="I17" s="249">
        <v>6</v>
      </c>
      <c r="J17" s="249">
        <v>6</v>
      </c>
    </row>
    <row r="18" spans="1:10" ht="15.75" customHeight="1" x14ac:dyDescent="0.25">
      <c r="A18" s="103" t="s">
        <v>380</v>
      </c>
      <c r="B18" s="103">
        <v>1046</v>
      </c>
      <c r="C18" s="103" t="s">
        <v>702</v>
      </c>
      <c r="D18" s="104">
        <v>487</v>
      </c>
      <c r="E18" s="104" t="s">
        <v>10</v>
      </c>
      <c r="F18" s="105" t="s">
        <v>573</v>
      </c>
      <c r="G18" s="249">
        <v>2</v>
      </c>
      <c r="H18" s="249">
        <v>2</v>
      </c>
      <c r="I18" s="249">
        <v>0</v>
      </c>
      <c r="J18" s="249">
        <v>0</v>
      </c>
    </row>
    <row r="19" spans="1:10" ht="15.75" customHeight="1" x14ac:dyDescent="0.25">
      <c r="A19" s="103" t="s">
        <v>380</v>
      </c>
      <c r="B19" s="103">
        <v>1047</v>
      </c>
      <c r="C19" s="103" t="s">
        <v>703</v>
      </c>
      <c r="D19" s="104">
        <v>1831</v>
      </c>
      <c r="E19" s="104" t="s">
        <v>14</v>
      </c>
      <c r="F19" s="105" t="s">
        <v>25</v>
      </c>
      <c r="G19" s="249">
        <v>5</v>
      </c>
      <c r="H19" s="249">
        <v>0</v>
      </c>
      <c r="I19" s="249">
        <v>7</v>
      </c>
      <c r="J19" s="249">
        <v>0</v>
      </c>
    </row>
    <row r="20" spans="1:10" ht="15.75" customHeight="1" x14ac:dyDescent="0.25">
      <c r="A20" s="103" t="s">
        <v>628</v>
      </c>
      <c r="B20" s="103">
        <v>1048</v>
      </c>
      <c r="C20" s="103" t="s">
        <v>704</v>
      </c>
      <c r="D20" s="104">
        <v>2307</v>
      </c>
      <c r="E20" s="104" t="s">
        <v>14</v>
      </c>
      <c r="F20" s="105" t="s">
        <v>25</v>
      </c>
      <c r="G20" s="249">
        <v>4</v>
      </c>
      <c r="H20" s="249">
        <v>0</v>
      </c>
      <c r="I20" s="249">
        <v>8</v>
      </c>
      <c r="J20" s="249">
        <v>2</v>
      </c>
    </row>
    <row r="21" spans="1:10" ht="15.75" customHeight="1" x14ac:dyDescent="0.25">
      <c r="A21" s="103" t="s">
        <v>380</v>
      </c>
      <c r="B21" s="103">
        <v>1050</v>
      </c>
      <c r="C21" s="103" t="s">
        <v>705</v>
      </c>
      <c r="D21" s="104">
        <v>1804</v>
      </c>
      <c r="E21" s="104" t="s">
        <v>14</v>
      </c>
      <c r="F21" s="105" t="s">
        <v>25</v>
      </c>
      <c r="G21" s="249">
        <v>8</v>
      </c>
      <c r="H21" s="249">
        <v>0</v>
      </c>
      <c r="I21" s="249">
        <v>5</v>
      </c>
      <c r="J21" s="249">
        <v>0</v>
      </c>
    </row>
    <row r="22" spans="1:10" ht="15.75" customHeight="1" x14ac:dyDescent="0.25">
      <c r="A22" s="103" t="s">
        <v>380</v>
      </c>
      <c r="B22" s="103">
        <v>1051</v>
      </c>
      <c r="C22" s="103" t="s">
        <v>706</v>
      </c>
      <c r="D22" s="104">
        <v>2455</v>
      </c>
      <c r="E22" s="104" t="s">
        <v>14</v>
      </c>
      <c r="F22" s="105" t="s">
        <v>25</v>
      </c>
      <c r="G22" s="249">
        <v>4</v>
      </c>
      <c r="H22" s="249">
        <v>1</v>
      </c>
      <c r="I22" s="249">
        <v>12</v>
      </c>
      <c r="J22" s="249">
        <v>3</v>
      </c>
    </row>
    <row r="23" spans="1:10" ht="15.75" customHeight="1" x14ac:dyDescent="0.25">
      <c r="A23" s="103" t="s">
        <v>578</v>
      </c>
      <c r="B23" s="103">
        <v>1052</v>
      </c>
      <c r="C23" s="103" t="s">
        <v>707</v>
      </c>
      <c r="D23" s="104">
        <v>5146</v>
      </c>
      <c r="E23" s="104" t="s">
        <v>31</v>
      </c>
      <c r="F23" s="105" t="s">
        <v>572</v>
      </c>
      <c r="G23" s="249">
        <v>12</v>
      </c>
      <c r="H23" s="249">
        <v>0</v>
      </c>
      <c r="I23" s="249">
        <v>8</v>
      </c>
      <c r="J23" s="249">
        <v>6</v>
      </c>
    </row>
    <row r="24" spans="1:10" ht="15.75" customHeight="1" x14ac:dyDescent="0.25">
      <c r="A24" s="103" t="s">
        <v>380</v>
      </c>
      <c r="B24" s="103">
        <v>1053</v>
      </c>
      <c r="C24" s="103" t="s">
        <v>708</v>
      </c>
      <c r="D24" s="104">
        <v>2047</v>
      </c>
      <c r="E24" s="104" t="s">
        <v>14</v>
      </c>
      <c r="F24" s="105" t="s">
        <v>25</v>
      </c>
      <c r="G24" s="249">
        <v>8</v>
      </c>
      <c r="H24" s="249">
        <v>0</v>
      </c>
      <c r="I24" s="249">
        <v>6</v>
      </c>
      <c r="J24" s="249">
        <v>5</v>
      </c>
    </row>
    <row r="25" spans="1:10" ht="15.75" customHeight="1" x14ac:dyDescent="0.25">
      <c r="A25" s="103" t="s">
        <v>380</v>
      </c>
      <c r="B25" s="103">
        <v>1054</v>
      </c>
      <c r="C25" s="103" t="s">
        <v>709</v>
      </c>
      <c r="D25" s="104">
        <v>2072</v>
      </c>
      <c r="E25" s="104" t="s">
        <v>14</v>
      </c>
      <c r="F25" s="105" t="s">
        <v>25</v>
      </c>
      <c r="G25" s="249">
        <v>4</v>
      </c>
      <c r="H25" s="249">
        <v>0</v>
      </c>
      <c r="I25" s="249">
        <v>8</v>
      </c>
      <c r="J25" s="249">
        <v>6</v>
      </c>
    </row>
    <row r="26" spans="1:10" ht="15.75" customHeight="1" x14ac:dyDescent="0.25">
      <c r="A26" s="103" t="s">
        <v>380</v>
      </c>
      <c r="B26" s="103">
        <v>1055</v>
      </c>
      <c r="C26" s="103" t="s">
        <v>1830</v>
      </c>
      <c r="D26" s="104">
        <v>422</v>
      </c>
      <c r="E26" s="104" t="s">
        <v>10</v>
      </c>
      <c r="F26" s="105" t="s">
        <v>573</v>
      </c>
      <c r="G26" s="249">
        <v>0</v>
      </c>
      <c r="H26" s="249">
        <v>0</v>
      </c>
      <c r="I26" s="249">
        <v>3</v>
      </c>
      <c r="J26" s="249">
        <v>0</v>
      </c>
    </row>
    <row r="27" spans="1:10" ht="15.75" customHeight="1" x14ac:dyDescent="0.25">
      <c r="A27" s="103" t="s">
        <v>629</v>
      </c>
      <c r="B27" s="103">
        <v>1056</v>
      </c>
      <c r="C27" s="103" t="s">
        <v>710</v>
      </c>
      <c r="D27" s="104">
        <v>1931</v>
      </c>
      <c r="E27" s="104" t="s">
        <v>14</v>
      </c>
      <c r="F27" s="105" t="s">
        <v>25</v>
      </c>
      <c r="G27" s="249">
        <v>4</v>
      </c>
      <c r="H27" s="249">
        <v>0</v>
      </c>
      <c r="I27" s="249">
        <v>6</v>
      </c>
      <c r="J27" s="249">
        <v>2</v>
      </c>
    </row>
    <row r="28" spans="1:10" ht="15.75" customHeight="1" x14ac:dyDescent="0.25">
      <c r="A28" s="103" t="s">
        <v>380</v>
      </c>
      <c r="B28" s="103">
        <v>1057</v>
      </c>
      <c r="C28" s="103" t="s">
        <v>711</v>
      </c>
      <c r="D28" s="104">
        <v>912</v>
      </c>
      <c r="E28" s="104" t="s">
        <v>12</v>
      </c>
      <c r="F28" s="105" t="s">
        <v>573</v>
      </c>
      <c r="G28" s="249">
        <v>2</v>
      </c>
      <c r="H28" s="249">
        <v>1</v>
      </c>
      <c r="I28" s="249">
        <v>4</v>
      </c>
      <c r="J28" s="249">
        <v>0</v>
      </c>
    </row>
    <row r="29" spans="1:10" ht="15.75" customHeight="1" x14ac:dyDescent="0.25">
      <c r="A29" s="103" t="s">
        <v>380</v>
      </c>
      <c r="B29" s="103">
        <v>1058</v>
      </c>
      <c r="C29" s="103" t="s">
        <v>713</v>
      </c>
      <c r="D29" s="104">
        <v>416</v>
      </c>
      <c r="E29" s="104" t="s">
        <v>10</v>
      </c>
      <c r="F29" s="105" t="s">
        <v>573</v>
      </c>
      <c r="G29" s="249">
        <v>3</v>
      </c>
      <c r="H29" s="249">
        <v>0</v>
      </c>
      <c r="I29" s="249">
        <v>3</v>
      </c>
      <c r="J29" s="249">
        <v>0</v>
      </c>
    </row>
    <row r="30" spans="1:10" ht="15.75" customHeight="1" x14ac:dyDescent="0.25">
      <c r="A30" s="103" t="s">
        <v>380</v>
      </c>
      <c r="B30" s="103">
        <v>1061</v>
      </c>
      <c r="C30" s="103" t="s">
        <v>712</v>
      </c>
      <c r="D30" s="104">
        <v>970</v>
      </c>
      <c r="E30" s="104" t="s">
        <v>12</v>
      </c>
      <c r="F30" s="105" t="s">
        <v>573</v>
      </c>
      <c r="G30" s="249">
        <v>1</v>
      </c>
      <c r="H30" s="249">
        <v>0</v>
      </c>
      <c r="I30" s="249">
        <v>7</v>
      </c>
      <c r="J30" s="249">
        <v>0</v>
      </c>
    </row>
    <row r="31" spans="1:10" ht="15.75" customHeight="1" x14ac:dyDescent="0.25">
      <c r="A31" s="103" t="s">
        <v>380</v>
      </c>
      <c r="B31" s="103">
        <v>1062</v>
      </c>
      <c r="C31" s="103" t="s">
        <v>714</v>
      </c>
      <c r="D31" s="104">
        <v>1720</v>
      </c>
      <c r="E31" s="104" t="s">
        <v>13</v>
      </c>
      <c r="F31" s="105" t="s">
        <v>25</v>
      </c>
      <c r="G31" s="249">
        <v>4</v>
      </c>
      <c r="H31" s="249">
        <v>1</v>
      </c>
      <c r="I31" s="249">
        <v>5</v>
      </c>
      <c r="J31" s="249">
        <v>0</v>
      </c>
    </row>
    <row r="32" spans="1:10" ht="15.75" customHeight="1" x14ac:dyDescent="0.25">
      <c r="A32" s="103" t="s">
        <v>380</v>
      </c>
      <c r="B32" s="103">
        <v>1063</v>
      </c>
      <c r="C32" s="103" t="s">
        <v>715</v>
      </c>
      <c r="D32" s="104">
        <v>1115</v>
      </c>
      <c r="E32" s="104" t="s">
        <v>12</v>
      </c>
      <c r="F32" s="105" t="s">
        <v>25</v>
      </c>
      <c r="G32" s="249">
        <v>3</v>
      </c>
      <c r="H32" s="249">
        <v>1</v>
      </c>
      <c r="I32" s="249">
        <v>5</v>
      </c>
      <c r="J32" s="249">
        <v>1</v>
      </c>
    </row>
    <row r="33" spans="1:10" ht="15.75" customHeight="1" x14ac:dyDescent="0.25">
      <c r="A33" s="103" t="s">
        <v>380</v>
      </c>
      <c r="B33" s="103">
        <v>1065</v>
      </c>
      <c r="C33" s="103" t="s">
        <v>716</v>
      </c>
      <c r="D33" s="104">
        <v>1661</v>
      </c>
      <c r="E33" s="104" t="s">
        <v>13</v>
      </c>
      <c r="F33" s="105" t="s">
        <v>25</v>
      </c>
      <c r="G33" s="249">
        <v>6</v>
      </c>
      <c r="H33" s="249">
        <v>1</v>
      </c>
      <c r="I33" s="249">
        <v>6</v>
      </c>
      <c r="J33" s="249">
        <v>2</v>
      </c>
    </row>
    <row r="34" spans="1:10" ht="15.75" customHeight="1" x14ac:dyDescent="0.25">
      <c r="A34" s="103" t="s">
        <v>578</v>
      </c>
      <c r="B34" s="103">
        <v>1069</v>
      </c>
      <c r="C34" s="103" t="s">
        <v>717</v>
      </c>
      <c r="D34" s="104">
        <v>2594</v>
      </c>
      <c r="E34" s="104" t="s">
        <v>14</v>
      </c>
      <c r="F34" s="105" t="s">
        <v>25</v>
      </c>
      <c r="G34" s="249">
        <v>7</v>
      </c>
      <c r="H34" s="249">
        <v>1</v>
      </c>
      <c r="I34" s="249">
        <v>8</v>
      </c>
      <c r="J34" s="249">
        <v>2</v>
      </c>
    </row>
    <row r="35" spans="1:10" ht="15.75" customHeight="1" x14ac:dyDescent="0.25">
      <c r="A35" s="103" t="s">
        <v>380</v>
      </c>
      <c r="B35" s="103">
        <v>1070</v>
      </c>
      <c r="C35" s="103" t="s">
        <v>718</v>
      </c>
      <c r="D35" s="104">
        <v>6598</v>
      </c>
      <c r="E35" s="104" t="s">
        <v>31</v>
      </c>
      <c r="F35" s="105" t="s">
        <v>572</v>
      </c>
      <c r="G35" s="249">
        <v>6</v>
      </c>
      <c r="H35" s="249">
        <v>0</v>
      </c>
      <c r="I35" s="249">
        <v>7</v>
      </c>
      <c r="J35" s="249">
        <v>6</v>
      </c>
    </row>
    <row r="36" spans="1:10" ht="15.75" customHeight="1" x14ac:dyDescent="0.25">
      <c r="A36" s="103" t="s">
        <v>380</v>
      </c>
      <c r="B36" s="103">
        <v>1071</v>
      </c>
      <c r="C36" s="103" t="s">
        <v>719</v>
      </c>
      <c r="D36" s="104">
        <v>2334</v>
      </c>
      <c r="E36" s="104" t="s">
        <v>14</v>
      </c>
      <c r="F36" s="105" t="s">
        <v>25</v>
      </c>
      <c r="G36" s="249">
        <v>6</v>
      </c>
      <c r="H36" s="249">
        <v>2</v>
      </c>
      <c r="I36" s="249">
        <v>6</v>
      </c>
      <c r="J36" s="249">
        <v>3</v>
      </c>
    </row>
    <row r="37" spans="1:10" ht="15.75" customHeight="1" x14ac:dyDescent="0.25">
      <c r="A37" s="103" t="s">
        <v>380</v>
      </c>
      <c r="B37" s="103">
        <v>1074</v>
      </c>
      <c r="C37" s="103" t="s">
        <v>1892</v>
      </c>
      <c r="D37" s="104">
        <v>648</v>
      </c>
      <c r="E37" s="104" t="s">
        <v>10</v>
      </c>
      <c r="F37" s="105" t="s">
        <v>573</v>
      </c>
      <c r="G37" s="249">
        <v>3</v>
      </c>
      <c r="H37" s="249">
        <v>0</v>
      </c>
      <c r="I37" s="249">
        <v>3</v>
      </c>
      <c r="J37" s="249">
        <v>0</v>
      </c>
    </row>
    <row r="38" spans="1:10" ht="15.75" customHeight="1" x14ac:dyDescent="0.25">
      <c r="A38" s="103" t="s">
        <v>380</v>
      </c>
      <c r="B38" s="103">
        <v>1075</v>
      </c>
      <c r="C38" s="103" t="s">
        <v>720</v>
      </c>
      <c r="D38" s="104">
        <v>2540</v>
      </c>
      <c r="E38" s="104" t="s">
        <v>14</v>
      </c>
      <c r="F38" s="105" t="s">
        <v>25</v>
      </c>
      <c r="G38" s="249">
        <v>11</v>
      </c>
      <c r="H38" s="249">
        <v>2</v>
      </c>
      <c r="I38" s="249">
        <v>8</v>
      </c>
      <c r="J38" s="249">
        <v>6</v>
      </c>
    </row>
    <row r="39" spans="1:10" ht="15.75" customHeight="1" x14ac:dyDescent="0.25">
      <c r="A39" s="103" t="s">
        <v>46</v>
      </c>
      <c r="B39" s="103">
        <v>1076</v>
      </c>
      <c r="C39" s="103" t="s">
        <v>721</v>
      </c>
      <c r="D39" s="104">
        <v>2666</v>
      </c>
      <c r="E39" s="104" t="s">
        <v>14</v>
      </c>
      <c r="F39" s="105" t="s">
        <v>25</v>
      </c>
      <c r="G39" s="249">
        <v>7</v>
      </c>
      <c r="H39" s="249">
        <v>2</v>
      </c>
      <c r="I39" s="249">
        <v>6</v>
      </c>
      <c r="J39" s="249">
        <v>5</v>
      </c>
    </row>
    <row r="40" spans="1:10" ht="15.75" customHeight="1" x14ac:dyDescent="0.25">
      <c r="A40" s="103" t="s">
        <v>380</v>
      </c>
      <c r="B40" s="103">
        <v>1077</v>
      </c>
      <c r="C40" s="103" t="s">
        <v>722</v>
      </c>
      <c r="D40" s="104">
        <v>3894</v>
      </c>
      <c r="E40" s="104" t="s">
        <v>15</v>
      </c>
      <c r="F40" s="105" t="s">
        <v>25</v>
      </c>
      <c r="G40" s="249">
        <v>6</v>
      </c>
      <c r="H40" s="249">
        <v>0</v>
      </c>
      <c r="I40" s="249">
        <v>6</v>
      </c>
      <c r="J40" s="249">
        <v>0</v>
      </c>
    </row>
    <row r="41" spans="1:10" ht="15.75" customHeight="1" x14ac:dyDescent="0.25">
      <c r="A41" s="103" t="s">
        <v>380</v>
      </c>
      <c r="B41" s="103">
        <v>1078</v>
      </c>
      <c r="C41" s="103" t="s">
        <v>723</v>
      </c>
      <c r="D41" s="104">
        <v>2337</v>
      </c>
      <c r="E41" s="104" t="s">
        <v>14</v>
      </c>
      <c r="F41" s="105" t="s">
        <v>25</v>
      </c>
      <c r="G41" s="249">
        <v>5</v>
      </c>
      <c r="H41" s="249">
        <v>0</v>
      </c>
      <c r="I41" s="249">
        <v>6</v>
      </c>
      <c r="J41" s="249">
        <v>5</v>
      </c>
    </row>
    <row r="42" spans="1:10" ht="15.75" customHeight="1" x14ac:dyDescent="0.25">
      <c r="A42" s="103" t="s">
        <v>510</v>
      </c>
      <c r="B42" s="103">
        <v>1084</v>
      </c>
      <c r="C42" s="103" t="s">
        <v>726</v>
      </c>
      <c r="D42" s="104">
        <v>2000</v>
      </c>
      <c r="E42" s="104" t="s">
        <v>14</v>
      </c>
      <c r="F42" s="105" t="s">
        <v>25</v>
      </c>
      <c r="G42" s="249">
        <v>4</v>
      </c>
      <c r="H42" s="249">
        <v>2</v>
      </c>
      <c r="I42" s="249">
        <v>8</v>
      </c>
      <c r="J42" s="249">
        <v>2</v>
      </c>
    </row>
    <row r="43" spans="1:10" ht="15.75" customHeight="1" x14ac:dyDescent="0.25">
      <c r="A43" s="103" t="s">
        <v>380</v>
      </c>
      <c r="B43" s="103">
        <v>1087</v>
      </c>
      <c r="C43" s="103" t="s">
        <v>724</v>
      </c>
      <c r="D43" s="104">
        <v>2310</v>
      </c>
      <c r="E43" s="104" t="s">
        <v>14</v>
      </c>
      <c r="F43" s="105" t="s">
        <v>25</v>
      </c>
      <c r="G43" s="249">
        <v>6</v>
      </c>
      <c r="H43" s="249">
        <v>0</v>
      </c>
      <c r="I43" s="249">
        <v>7</v>
      </c>
      <c r="J43" s="249">
        <v>2</v>
      </c>
    </row>
    <row r="44" spans="1:10" ht="15.75" customHeight="1" x14ac:dyDescent="0.25">
      <c r="A44" s="103" t="s">
        <v>380</v>
      </c>
      <c r="B44" s="103">
        <v>1088</v>
      </c>
      <c r="C44" s="103" t="s">
        <v>725</v>
      </c>
      <c r="D44" s="104">
        <v>860</v>
      </c>
      <c r="E44" s="104" t="s">
        <v>12</v>
      </c>
      <c r="F44" s="105" t="s">
        <v>573</v>
      </c>
      <c r="G44" s="249">
        <v>0</v>
      </c>
      <c r="H44" s="249">
        <v>3</v>
      </c>
      <c r="I44" s="249">
        <v>0</v>
      </c>
      <c r="J44" s="249">
        <v>0</v>
      </c>
    </row>
    <row r="45" spans="1:10" ht="15.75" customHeight="1" x14ac:dyDescent="0.25">
      <c r="A45" s="103" t="s">
        <v>380</v>
      </c>
      <c r="B45" s="103">
        <v>1093</v>
      </c>
      <c r="C45" s="103" t="s">
        <v>727</v>
      </c>
      <c r="D45" s="104">
        <v>2456</v>
      </c>
      <c r="E45" s="104" t="s">
        <v>14</v>
      </c>
      <c r="F45" s="105" t="s">
        <v>25</v>
      </c>
      <c r="G45" s="249">
        <v>4</v>
      </c>
      <c r="H45" s="249">
        <v>0</v>
      </c>
      <c r="I45" s="249">
        <v>6</v>
      </c>
      <c r="J45" s="249">
        <v>1</v>
      </c>
    </row>
    <row r="46" spans="1:10" ht="15.75" customHeight="1" x14ac:dyDescent="0.25">
      <c r="A46" s="103" t="s">
        <v>380</v>
      </c>
      <c r="B46" s="103">
        <v>1096</v>
      </c>
      <c r="C46" s="103" t="s">
        <v>728</v>
      </c>
      <c r="D46" s="104">
        <v>485</v>
      </c>
      <c r="E46" s="104" t="s">
        <v>10</v>
      </c>
      <c r="F46" s="105" t="s">
        <v>573</v>
      </c>
      <c r="G46" s="249">
        <v>0</v>
      </c>
      <c r="H46" s="249">
        <v>3</v>
      </c>
      <c r="I46" s="249">
        <v>0</v>
      </c>
      <c r="J46" s="249">
        <v>0</v>
      </c>
    </row>
    <row r="47" spans="1:10" ht="15.75" customHeight="1" x14ac:dyDescent="0.25">
      <c r="A47" s="103" t="s">
        <v>380</v>
      </c>
      <c r="B47" s="103">
        <v>1097</v>
      </c>
      <c r="C47" s="103" t="s">
        <v>729</v>
      </c>
      <c r="D47" s="104">
        <v>2042</v>
      </c>
      <c r="E47" s="104" t="s">
        <v>14</v>
      </c>
      <c r="F47" s="105" t="s">
        <v>25</v>
      </c>
      <c r="G47" s="249">
        <v>6</v>
      </c>
      <c r="H47" s="249">
        <v>0</v>
      </c>
      <c r="I47" s="249">
        <v>6</v>
      </c>
      <c r="J47" s="249">
        <v>5</v>
      </c>
    </row>
    <row r="48" spans="1:10" ht="15.75" customHeight="1" x14ac:dyDescent="0.25">
      <c r="A48" s="103" t="s">
        <v>380</v>
      </c>
      <c r="B48" s="103">
        <v>1098</v>
      </c>
      <c r="C48" s="103" t="s">
        <v>730</v>
      </c>
      <c r="D48" s="104">
        <v>1905</v>
      </c>
      <c r="E48" s="104" t="s">
        <v>14</v>
      </c>
      <c r="F48" s="105" t="s">
        <v>25</v>
      </c>
      <c r="G48" s="249">
        <v>6</v>
      </c>
      <c r="H48" s="249">
        <v>0</v>
      </c>
      <c r="I48" s="249">
        <v>6</v>
      </c>
      <c r="J48" s="249">
        <v>2</v>
      </c>
    </row>
    <row r="49" spans="1:10" ht="15.75" customHeight="1" x14ac:dyDescent="0.25">
      <c r="A49" s="103" t="s">
        <v>380</v>
      </c>
      <c r="B49" s="103">
        <v>1099</v>
      </c>
      <c r="C49" s="103" t="s">
        <v>731</v>
      </c>
      <c r="D49" s="104">
        <v>378</v>
      </c>
      <c r="E49" s="104" t="s">
        <v>10</v>
      </c>
      <c r="F49" s="105" t="s">
        <v>573</v>
      </c>
      <c r="G49" s="249">
        <v>0</v>
      </c>
      <c r="H49" s="249">
        <v>0</v>
      </c>
      <c r="I49" s="249">
        <v>2</v>
      </c>
      <c r="J49" s="249">
        <v>1</v>
      </c>
    </row>
    <row r="50" spans="1:10" ht="15.75" customHeight="1" x14ac:dyDescent="0.25">
      <c r="A50" s="103" t="s">
        <v>510</v>
      </c>
      <c r="B50" s="103">
        <v>1102</v>
      </c>
      <c r="C50" s="103" t="s">
        <v>732</v>
      </c>
      <c r="D50" s="104">
        <v>508</v>
      </c>
      <c r="E50" s="104" t="s">
        <v>10</v>
      </c>
      <c r="F50" s="105" t="s">
        <v>573</v>
      </c>
      <c r="G50" s="249">
        <v>0</v>
      </c>
      <c r="H50" s="249">
        <v>3</v>
      </c>
      <c r="I50" s="249">
        <v>3</v>
      </c>
      <c r="J50" s="249">
        <v>0</v>
      </c>
    </row>
    <row r="51" spans="1:10" ht="15.75" customHeight="1" x14ac:dyDescent="0.25">
      <c r="A51" s="103" t="s">
        <v>380</v>
      </c>
      <c r="B51" s="103">
        <v>1103</v>
      </c>
      <c r="C51" s="103" t="s">
        <v>733</v>
      </c>
      <c r="D51" s="104">
        <v>1403</v>
      </c>
      <c r="E51" s="104" t="s">
        <v>13</v>
      </c>
      <c r="F51" s="105" t="s">
        <v>25</v>
      </c>
      <c r="G51" s="249">
        <v>7</v>
      </c>
      <c r="H51" s="249">
        <v>0</v>
      </c>
      <c r="I51" s="249">
        <v>6</v>
      </c>
      <c r="J51" s="249">
        <v>2</v>
      </c>
    </row>
    <row r="52" spans="1:10" ht="15.75" customHeight="1" x14ac:dyDescent="0.25">
      <c r="A52" s="103" t="s">
        <v>734</v>
      </c>
      <c r="B52" s="103">
        <v>1104</v>
      </c>
      <c r="C52" s="103" t="s">
        <v>735</v>
      </c>
      <c r="D52" s="104">
        <v>2244</v>
      </c>
      <c r="E52" s="104" t="s">
        <v>14</v>
      </c>
      <c r="F52" s="105" t="s">
        <v>25</v>
      </c>
      <c r="G52" s="249">
        <v>6</v>
      </c>
      <c r="H52" s="249">
        <v>0</v>
      </c>
      <c r="I52" s="249">
        <v>6</v>
      </c>
      <c r="J52" s="249">
        <v>2</v>
      </c>
    </row>
    <row r="53" spans="1:10" ht="15.75" customHeight="1" x14ac:dyDescent="0.25">
      <c r="A53" s="103" t="s">
        <v>380</v>
      </c>
      <c r="B53" s="103">
        <v>1105</v>
      </c>
      <c r="C53" s="103" t="s">
        <v>736</v>
      </c>
      <c r="D53" s="104">
        <v>6335</v>
      </c>
      <c r="E53" s="104" t="s">
        <v>31</v>
      </c>
      <c r="F53" s="105" t="s">
        <v>572</v>
      </c>
      <c r="G53" s="249">
        <v>10</v>
      </c>
      <c r="H53" s="249">
        <v>0</v>
      </c>
      <c r="I53" s="249">
        <v>6</v>
      </c>
      <c r="J53" s="249">
        <v>3</v>
      </c>
    </row>
    <row r="54" spans="1:10" ht="15.75" customHeight="1" x14ac:dyDescent="0.25">
      <c r="A54" s="103" t="s">
        <v>46</v>
      </c>
      <c r="B54" s="103">
        <v>1106</v>
      </c>
      <c r="C54" s="103" t="s">
        <v>737</v>
      </c>
      <c r="D54" s="104">
        <v>2007</v>
      </c>
      <c r="E54" s="104" t="s">
        <v>14</v>
      </c>
      <c r="F54" s="105" t="s">
        <v>25</v>
      </c>
      <c r="G54" s="249">
        <v>7</v>
      </c>
      <c r="H54" s="249">
        <v>0</v>
      </c>
      <c r="I54" s="249">
        <v>5</v>
      </c>
      <c r="J54" s="249">
        <v>5</v>
      </c>
    </row>
    <row r="55" spans="1:10" ht="15.75" customHeight="1" x14ac:dyDescent="0.25">
      <c r="A55" s="103" t="s">
        <v>689</v>
      </c>
      <c r="B55" s="103">
        <v>1107</v>
      </c>
      <c r="C55" s="103" t="s">
        <v>738</v>
      </c>
      <c r="D55" s="104">
        <v>1987</v>
      </c>
      <c r="E55" s="104" t="s">
        <v>14</v>
      </c>
      <c r="F55" s="105" t="s">
        <v>25</v>
      </c>
      <c r="G55" s="249">
        <v>5</v>
      </c>
      <c r="H55" s="249">
        <v>0</v>
      </c>
      <c r="I55" s="249">
        <v>6</v>
      </c>
      <c r="J55" s="249">
        <v>2</v>
      </c>
    </row>
    <row r="56" spans="1:10" ht="15.75" customHeight="1" x14ac:dyDescent="0.25">
      <c r="A56" s="103" t="s">
        <v>380</v>
      </c>
      <c r="B56" s="103">
        <v>1108</v>
      </c>
      <c r="C56" s="103" t="s">
        <v>858</v>
      </c>
      <c r="D56" s="104">
        <v>733</v>
      </c>
      <c r="E56" s="104" t="s">
        <v>11</v>
      </c>
      <c r="F56" s="105" t="s">
        <v>573</v>
      </c>
      <c r="G56" s="249">
        <v>1</v>
      </c>
      <c r="H56" s="249">
        <v>0</v>
      </c>
      <c r="I56" s="249">
        <v>5</v>
      </c>
      <c r="J56" s="249">
        <v>0</v>
      </c>
    </row>
    <row r="57" spans="1:10" ht="15.75" customHeight="1" x14ac:dyDescent="0.25">
      <c r="A57" s="103" t="s">
        <v>581</v>
      </c>
      <c r="B57" s="103">
        <v>1111</v>
      </c>
      <c r="C57" s="103" t="s">
        <v>739</v>
      </c>
      <c r="D57" s="104">
        <v>388</v>
      </c>
      <c r="E57" s="104" t="s">
        <v>10</v>
      </c>
      <c r="F57" s="105" t="s">
        <v>573</v>
      </c>
      <c r="G57" s="249">
        <v>1</v>
      </c>
      <c r="H57" s="249">
        <v>0</v>
      </c>
      <c r="I57" s="249">
        <v>2</v>
      </c>
      <c r="J57" s="249">
        <v>0</v>
      </c>
    </row>
    <row r="58" spans="1:10" ht="15.75" customHeight="1" x14ac:dyDescent="0.25">
      <c r="A58" s="103" t="s">
        <v>380</v>
      </c>
      <c r="B58" s="103">
        <v>1115</v>
      </c>
      <c r="C58" s="103" t="s">
        <v>740</v>
      </c>
      <c r="D58" s="104">
        <v>634</v>
      </c>
      <c r="E58" s="104" t="s">
        <v>11</v>
      </c>
      <c r="F58" s="105" t="s">
        <v>573</v>
      </c>
      <c r="G58" s="249">
        <v>1</v>
      </c>
      <c r="H58" s="249">
        <v>0</v>
      </c>
      <c r="I58" s="249">
        <v>7</v>
      </c>
      <c r="J58" s="249">
        <v>0</v>
      </c>
    </row>
    <row r="59" spans="1:10" ht="15.75" customHeight="1" x14ac:dyDescent="0.25">
      <c r="A59" s="103" t="s">
        <v>380</v>
      </c>
      <c r="B59" s="103">
        <v>1117</v>
      </c>
      <c r="C59" s="103" t="s">
        <v>741</v>
      </c>
      <c r="D59" s="104">
        <v>456</v>
      </c>
      <c r="E59" s="104" t="s">
        <v>10</v>
      </c>
      <c r="F59" s="105" t="s">
        <v>573</v>
      </c>
      <c r="G59" s="249">
        <v>3</v>
      </c>
      <c r="H59" s="249">
        <v>0</v>
      </c>
      <c r="I59" s="249">
        <v>2</v>
      </c>
      <c r="J59" s="249">
        <v>1</v>
      </c>
    </row>
    <row r="60" spans="1:10" ht="15.75" customHeight="1" x14ac:dyDescent="0.25">
      <c r="A60" s="103" t="s">
        <v>580</v>
      </c>
      <c r="B60" s="103">
        <v>1119</v>
      </c>
      <c r="C60" s="103" t="s">
        <v>742</v>
      </c>
      <c r="D60" s="104">
        <v>1710</v>
      </c>
      <c r="E60" s="104" t="s">
        <v>13</v>
      </c>
      <c r="F60" s="105" t="s">
        <v>25</v>
      </c>
      <c r="G60" s="249">
        <v>4</v>
      </c>
      <c r="H60" s="249">
        <v>0</v>
      </c>
      <c r="I60" s="249">
        <v>4</v>
      </c>
      <c r="J60" s="249">
        <v>1</v>
      </c>
    </row>
    <row r="61" spans="1:10" ht="15.75" customHeight="1" x14ac:dyDescent="0.25">
      <c r="A61" s="103" t="s">
        <v>380</v>
      </c>
      <c r="B61" s="103">
        <v>1120</v>
      </c>
      <c r="C61" s="103" t="s">
        <v>1882</v>
      </c>
      <c r="D61" s="104">
        <v>933</v>
      </c>
      <c r="E61" s="104" t="s">
        <v>12</v>
      </c>
      <c r="F61" s="105" t="s">
        <v>573</v>
      </c>
      <c r="G61" s="249">
        <v>3</v>
      </c>
      <c r="H61" s="249">
        <v>0</v>
      </c>
      <c r="I61" s="249">
        <v>8</v>
      </c>
      <c r="J61" s="249">
        <v>5</v>
      </c>
    </row>
    <row r="62" spans="1:10" ht="15.75" customHeight="1" x14ac:dyDescent="0.25">
      <c r="A62" s="103" t="s">
        <v>380</v>
      </c>
      <c r="B62" s="103">
        <v>1121</v>
      </c>
      <c r="C62" s="103" t="s">
        <v>743</v>
      </c>
      <c r="D62" s="104">
        <v>584</v>
      </c>
      <c r="E62" s="104" t="s">
        <v>11</v>
      </c>
      <c r="F62" s="105" t="s">
        <v>573</v>
      </c>
      <c r="G62" s="249">
        <v>3</v>
      </c>
      <c r="H62" s="249">
        <v>0</v>
      </c>
      <c r="I62" s="249">
        <v>6</v>
      </c>
      <c r="J62" s="249">
        <v>2</v>
      </c>
    </row>
    <row r="63" spans="1:10" ht="15.75" customHeight="1" x14ac:dyDescent="0.25">
      <c r="A63" s="103" t="s">
        <v>380</v>
      </c>
      <c r="B63" s="103">
        <v>1131</v>
      </c>
      <c r="C63" s="103" t="s">
        <v>865</v>
      </c>
      <c r="D63" s="104">
        <v>1971</v>
      </c>
      <c r="E63" s="104" t="s">
        <v>14</v>
      </c>
      <c r="F63" s="105" t="s">
        <v>25</v>
      </c>
      <c r="G63" s="249">
        <v>6</v>
      </c>
      <c r="H63" s="249">
        <v>0</v>
      </c>
      <c r="I63" s="249">
        <v>7</v>
      </c>
      <c r="J63" s="249">
        <v>1</v>
      </c>
    </row>
    <row r="64" spans="1:10" ht="15.75" customHeight="1" x14ac:dyDescent="0.25">
      <c r="A64" s="129" t="s">
        <v>1986</v>
      </c>
      <c r="B64" s="129">
        <v>1132</v>
      </c>
      <c r="C64" s="129" t="s">
        <v>1987</v>
      </c>
      <c r="D64" s="230">
        <v>678</v>
      </c>
      <c r="E64" s="230" t="s">
        <v>11</v>
      </c>
      <c r="F64" s="105" t="s">
        <v>573</v>
      </c>
      <c r="G64" s="15">
        <v>1</v>
      </c>
      <c r="H64" s="15">
        <v>0</v>
      </c>
      <c r="I64" s="15">
        <v>3</v>
      </c>
      <c r="J64" s="15">
        <v>0</v>
      </c>
    </row>
    <row r="65" spans="1:10" ht="15.75" customHeight="1" x14ac:dyDescent="0.25">
      <c r="A65" s="103" t="s">
        <v>734</v>
      </c>
      <c r="B65" s="103">
        <v>1133</v>
      </c>
      <c r="C65" s="103" t="s">
        <v>1883</v>
      </c>
      <c r="D65" s="104">
        <v>1704</v>
      </c>
      <c r="E65" s="104" t="s">
        <v>13</v>
      </c>
      <c r="F65" s="105" t="s">
        <v>25</v>
      </c>
      <c r="G65" s="249">
        <v>4</v>
      </c>
      <c r="H65" s="249">
        <v>0</v>
      </c>
      <c r="I65" s="249">
        <v>6</v>
      </c>
      <c r="J65" s="249">
        <v>2</v>
      </c>
    </row>
    <row r="66" spans="1:10" ht="15.75" customHeight="1" x14ac:dyDescent="0.25">
      <c r="A66" s="103" t="s">
        <v>380</v>
      </c>
      <c r="B66" s="103">
        <v>1134</v>
      </c>
      <c r="C66" s="103" t="s">
        <v>1884</v>
      </c>
      <c r="D66" s="104">
        <v>150</v>
      </c>
      <c r="E66" s="104" t="s">
        <v>9</v>
      </c>
      <c r="F66" s="105" t="s">
        <v>573</v>
      </c>
      <c r="G66" s="249">
        <v>0</v>
      </c>
      <c r="H66" s="249">
        <v>0</v>
      </c>
      <c r="I66" s="249">
        <v>2</v>
      </c>
      <c r="J66" s="249">
        <v>0</v>
      </c>
    </row>
    <row r="67" spans="1:10" ht="15.75" customHeight="1" x14ac:dyDescent="0.25">
      <c r="A67" s="103" t="s">
        <v>380</v>
      </c>
      <c r="B67" s="103">
        <v>1136</v>
      </c>
      <c r="C67" s="103" t="s">
        <v>1952</v>
      </c>
      <c r="D67" s="104">
        <v>634</v>
      </c>
      <c r="E67" s="104" t="s">
        <v>11</v>
      </c>
      <c r="F67" s="128" t="s">
        <v>573</v>
      </c>
      <c r="G67" s="249">
        <v>0</v>
      </c>
      <c r="H67" s="249">
        <v>0</v>
      </c>
      <c r="I67" s="249">
        <v>5</v>
      </c>
      <c r="J67" s="249">
        <v>0</v>
      </c>
    </row>
    <row r="68" spans="1:10" ht="15.75" customHeight="1" x14ac:dyDescent="0.25">
      <c r="A68" s="103" t="s">
        <v>579</v>
      </c>
      <c r="B68" s="103">
        <v>1180</v>
      </c>
      <c r="C68" s="103" t="s">
        <v>1951</v>
      </c>
      <c r="D68" s="104">
        <v>771</v>
      </c>
      <c r="E68" s="104" t="s">
        <v>12</v>
      </c>
      <c r="F68" s="128" t="s">
        <v>573</v>
      </c>
      <c r="G68" s="249">
        <v>1</v>
      </c>
      <c r="H68" s="249">
        <v>0</v>
      </c>
      <c r="I68" s="249">
        <v>4</v>
      </c>
      <c r="J68" s="249">
        <v>0</v>
      </c>
    </row>
    <row r="69" spans="1:10" ht="15.75" customHeight="1" x14ac:dyDescent="0.25">
      <c r="A69" s="103" t="s">
        <v>380</v>
      </c>
      <c r="B69" s="103">
        <v>1181</v>
      </c>
      <c r="C69" s="103" t="s">
        <v>1964</v>
      </c>
      <c r="D69" s="104">
        <v>566</v>
      </c>
      <c r="E69" s="104" t="s">
        <v>11</v>
      </c>
      <c r="F69" s="128" t="s">
        <v>573</v>
      </c>
      <c r="G69" s="128">
        <v>0</v>
      </c>
      <c r="H69" s="128">
        <v>0</v>
      </c>
      <c r="I69" s="128">
        <v>3</v>
      </c>
      <c r="J69" s="128">
        <v>0</v>
      </c>
    </row>
    <row r="70" spans="1:10" ht="15.75" customHeight="1" x14ac:dyDescent="0.25">
      <c r="A70" s="103" t="s">
        <v>380</v>
      </c>
      <c r="B70" s="103">
        <v>1185</v>
      </c>
      <c r="C70" s="103" t="s">
        <v>1966</v>
      </c>
      <c r="D70" s="104">
        <v>162</v>
      </c>
      <c r="E70" s="104" t="s">
        <v>9</v>
      </c>
      <c r="F70" s="128" t="s">
        <v>573</v>
      </c>
      <c r="G70" s="249">
        <v>0</v>
      </c>
      <c r="H70" s="249">
        <v>0</v>
      </c>
      <c r="I70" s="249">
        <v>2</v>
      </c>
      <c r="J70" s="249">
        <v>0</v>
      </c>
    </row>
    <row r="71" spans="1:10" ht="15.75" customHeight="1" x14ac:dyDescent="0.25">
      <c r="A71" s="103" t="s">
        <v>380</v>
      </c>
      <c r="B71" s="103">
        <v>1086</v>
      </c>
      <c r="C71" s="103" t="s">
        <v>1988</v>
      </c>
      <c r="D71" s="104">
        <v>1004</v>
      </c>
      <c r="E71" s="104" t="s">
        <v>12</v>
      </c>
      <c r="F71" s="105" t="s">
        <v>25</v>
      </c>
      <c r="G71" s="249">
        <v>3</v>
      </c>
      <c r="H71" s="249">
        <v>0</v>
      </c>
      <c r="I71" s="249">
        <v>6</v>
      </c>
      <c r="J71" s="249">
        <v>0</v>
      </c>
    </row>
    <row r="72" spans="1:10" ht="15.75" customHeight="1" x14ac:dyDescent="0.25">
      <c r="A72" s="103" t="s">
        <v>380</v>
      </c>
      <c r="B72" s="103">
        <v>7012</v>
      </c>
      <c r="C72" s="103" t="s">
        <v>744</v>
      </c>
      <c r="D72" s="104">
        <v>900</v>
      </c>
      <c r="E72" s="104" t="s">
        <v>12</v>
      </c>
      <c r="F72" s="105" t="s">
        <v>573</v>
      </c>
      <c r="G72" s="103">
        <v>1</v>
      </c>
      <c r="H72" s="249">
        <v>0</v>
      </c>
      <c r="I72" s="249">
        <v>3</v>
      </c>
      <c r="J72" s="104">
        <v>0</v>
      </c>
    </row>
    <row r="73" spans="1:10" ht="15.75" customHeight="1" x14ac:dyDescent="0.25">
      <c r="A73" s="103" t="s">
        <v>380</v>
      </c>
      <c r="B73" s="103">
        <v>7013</v>
      </c>
      <c r="C73" s="103" t="s">
        <v>745</v>
      </c>
      <c r="D73" s="104">
        <v>738</v>
      </c>
      <c r="E73" s="104" t="s">
        <v>11</v>
      </c>
      <c r="F73" s="105" t="s">
        <v>573</v>
      </c>
      <c r="G73" s="103">
        <v>0</v>
      </c>
      <c r="H73" s="249">
        <v>0</v>
      </c>
      <c r="I73" s="249">
        <v>6</v>
      </c>
      <c r="J73" s="104">
        <v>0</v>
      </c>
    </row>
    <row r="74" spans="1:10" ht="15.75" customHeight="1" x14ac:dyDescent="0.25">
      <c r="A74" s="103" t="s">
        <v>380</v>
      </c>
      <c r="B74" s="103">
        <v>7014</v>
      </c>
      <c r="C74" s="103" t="s">
        <v>746</v>
      </c>
      <c r="D74" s="104">
        <v>1114</v>
      </c>
      <c r="E74" s="104" t="s">
        <v>12</v>
      </c>
      <c r="F74" s="105" t="s">
        <v>25</v>
      </c>
      <c r="G74" s="103">
        <v>2</v>
      </c>
      <c r="H74" s="249">
        <v>0</v>
      </c>
      <c r="I74" s="249">
        <v>2</v>
      </c>
      <c r="J74" s="104">
        <v>0</v>
      </c>
    </row>
    <row r="75" spans="1:10" ht="15.75" customHeight="1" x14ac:dyDescent="0.25">
      <c r="A75" s="103" t="s">
        <v>380</v>
      </c>
      <c r="B75" s="103">
        <v>7015</v>
      </c>
      <c r="C75" s="103" t="s">
        <v>747</v>
      </c>
      <c r="D75" s="104">
        <v>559.29999999999995</v>
      </c>
      <c r="E75" s="104" t="s">
        <v>11</v>
      </c>
      <c r="F75" s="105" t="s">
        <v>573</v>
      </c>
      <c r="G75" s="103">
        <v>1</v>
      </c>
      <c r="H75" s="249">
        <v>0</v>
      </c>
      <c r="I75" s="249">
        <v>2</v>
      </c>
      <c r="J75" s="104">
        <v>0</v>
      </c>
    </row>
    <row r="76" spans="1:10" ht="15.75" customHeight="1" x14ac:dyDescent="0.25">
      <c r="A76" s="103" t="s">
        <v>380</v>
      </c>
      <c r="B76" s="103">
        <v>7016</v>
      </c>
      <c r="C76" s="103" t="s">
        <v>748</v>
      </c>
      <c r="D76" s="104">
        <v>487.16</v>
      </c>
      <c r="E76" s="104" t="s">
        <v>10</v>
      </c>
      <c r="F76" s="105" t="s">
        <v>573</v>
      </c>
      <c r="G76" s="103">
        <v>1</v>
      </c>
      <c r="H76" s="249">
        <v>0</v>
      </c>
      <c r="I76" s="249">
        <v>5</v>
      </c>
      <c r="J76" s="104">
        <v>0</v>
      </c>
    </row>
    <row r="77" spans="1:10" ht="15.75" customHeight="1" x14ac:dyDescent="0.25">
      <c r="A77" s="103" t="s">
        <v>380</v>
      </c>
      <c r="B77" s="103">
        <v>7017</v>
      </c>
      <c r="C77" s="103" t="s">
        <v>749</v>
      </c>
      <c r="D77" s="104">
        <v>436</v>
      </c>
      <c r="E77" s="104" t="s">
        <v>10</v>
      </c>
      <c r="F77" s="105" t="s">
        <v>573</v>
      </c>
      <c r="G77" s="249">
        <v>0</v>
      </c>
      <c r="H77" s="249">
        <v>0</v>
      </c>
      <c r="I77" s="249">
        <v>3</v>
      </c>
      <c r="J77" s="104">
        <v>0</v>
      </c>
    </row>
    <row r="78" spans="1:10" ht="15.75" customHeight="1" x14ac:dyDescent="0.25">
      <c r="A78" s="103" t="s">
        <v>751</v>
      </c>
      <c r="B78" s="103">
        <v>7018</v>
      </c>
      <c r="C78" s="103" t="s">
        <v>750</v>
      </c>
      <c r="D78" s="104">
        <v>1804</v>
      </c>
      <c r="E78" s="104" t="s">
        <v>14</v>
      </c>
      <c r="F78" s="105" t="s">
        <v>25</v>
      </c>
      <c r="G78" s="249">
        <v>5</v>
      </c>
      <c r="H78" s="249">
        <v>0</v>
      </c>
      <c r="I78" s="249">
        <v>5</v>
      </c>
      <c r="J78" s="104">
        <v>0</v>
      </c>
    </row>
    <row r="79" spans="1:10" ht="15.75" customHeight="1" x14ac:dyDescent="0.25">
      <c r="A79" s="103" t="s">
        <v>380</v>
      </c>
      <c r="B79" s="103">
        <v>7019</v>
      </c>
      <c r="C79" s="103" t="s">
        <v>752</v>
      </c>
      <c r="D79" s="104">
        <v>2354</v>
      </c>
      <c r="E79" s="104" t="s">
        <v>14</v>
      </c>
      <c r="F79" s="105" t="s">
        <v>25</v>
      </c>
      <c r="G79" s="249">
        <v>10</v>
      </c>
      <c r="H79" s="249">
        <v>0</v>
      </c>
      <c r="I79" s="249">
        <v>4</v>
      </c>
      <c r="J79" s="104">
        <v>0</v>
      </c>
    </row>
    <row r="80" spans="1:10" ht="15.75" customHeight="1" x14ac:dyDescent="0.25">
      <c r="A80" s="103" t="s">
        <v>380</v>
      </c>
      <c r="B80" s="103">
        <v>7020</v>
      </c>
      <c r="C80" s="103" t="s">
        <v>753</v>
      </c>
      <c r="D80" s="104">
        <v>750</v>
      </c>
      <c r="E80" s="104" t="s">
        <v>12</v>
      </c>
      <c r="F80" s="105" t="s">
        <v>573</v>
      </c>
      <c r="G80" s="249">
        <v>2</v>
      </c>
      <c r="H80" s="249">
        <v>0</v>
      </c>
      <c r="I80" s="249">
        <v>3</v>
      </c>
      <c r="J80" s="104">
        <v>0</v>
      </c>
    </row>
    <row r="81" spans="1:10" ht="15.75" customHeight="1" x14ac:dyDescent="0.25">
      <c r="A81" s="103" t="s">
        <v>380</v>
      </c>
      <c r="B81" s="103">
        <v>7021</v>
      </c>
      <c r="C81" s="103" t="s">
        <v>513</v>
      </c>
      <c r="D81" s="104">
        <v>583</v>
      </c>
      <c r="E81" s="104" t="s">
        <v>11</v>
      </c>
      <c r="F81" s="105" t="s">
        <v>573</v>
      </c>
      <c r="G81" s="249">
        <v>0</v>
      </c>
      <c r="H81" s="249">
        <v>0</v>
      </c>
      <c r="I81" s="249">
        <v>6</v>
      </c>
      <c r="J81" s="104">
        <v>0</v>
      </c>
    </row>
    <row r="82" spans="1:10" ht="15.75" customHeight="1" x14ac:dyDescent="0.25">
      <c r="A82" s="103" t="s">
        <v>380</v>
      </c>
      <c r="B82" s="103">
        <v>7022</v>
      </c>
      <c r="C82" s="103" t="s">
        <v>754</v>
      </c>
      <c r="D82" s="104">
        <v>1063</v>
      </c>
      <c r="E82" s="104" t="s">
        <v>12</v>
      </c>
      <c r="F82" s="105" t="s">
        <v>25</v>
      </c>
      <c r="G82" s="249">
        <v>3</v>
      </c>
      <c r="H82" s="249">
        <v>0</v>
      </c>
      <c r="I82" s="249">
        <v>3</v>
      </c>
      <c r="J82" s="104">
        <v>2</v>
      </c>
    </row>
    <row r="83" spans="1:10" ht="15.75" customHeight="1" x14ac:dyDescent="0.25">
      <c r="A83" s="103" t="s">
        <v>380</v>
      </c>
      <c r="B83" s="103">
        <v>7023</v>
      </c>
      <c r="C83" s="103" t="s">
        <v>755</v>
      </c>
      <c r="D83" s="104">
        <v>546</v>
      </c>
      <c r="E83" s="104" t="s">
        <v>10</v>
      </c>
      <c r="F83" s="105" t="s">
        <v>573</v>
      </c>
      <c r="G83" s="249">
        <v>1</v>
      </c>
      <c r="H83" s="249">
        <v>0</v>
      </c>
      <c r="I83" s="249">
        <v>3</v>
      </c>
      <c r="J83" s="104">
        <v>0</v>
      </c>
    </row>
    <row r="84" spans="1:10" ht="15.75" customHeight="1" x14ac:dyDescent="0.25">
      <c r="A84" s="103" t="s">
        <v>380</v>
      </c>
      <c r="B84" s="103">
        <v>7024</v>
      </c>
      <c r="C84" s="103" t="s">
        <v>756</v>
      </c>
      <c r="D84" s="104">
        <v>1596</v>
      </c>
      <c r="E84" s="104" t="s">
        <v>13</v>
      </c>
      <c r="F84" s="105" t="s">
        <v>25</v>
      </c>
      <c r="G84" s="249">
        <v>3</v>
      </c>
      <c r="H84" s="249">
        <v>0</v>
      </c>
      <c r="I84" s="249">
        <v>4</v>
      </c>
      <c r="J84" s="104">
        <v>0</v>
      </c>
    </row>
    <row r="85" spans="1:10" ht="15.75" customHeight="1" x14ac:dyDescent="0.25">
      <c r="A85" s="103" t="s">
        <v>579</v>
      </c>
      <c r="B85" s="103">
        <v>7025</v>
      </c>
      <c r="C85" s="103" t="s">
        <v>757</v>
      </c>
      <c r="D85" s="104">
        <v>850</v>
      </c>
      <c r="E85" s="104" t="s">
        <v>12</v>
      </c>
      <c r="F85" s="105" t="s">
        <v>573</v>
      </c>
      <c r="G85" s="249">
        <v>1</v>
      </c>
      <c r="H85" s="249">
        <v>0</v>
      </c>
      <c r="I85" s="249">
        <v>4</v>
      </c>
      <c r="J85" s="104">
        <v>1</v>
      </c>
    </row>
    <row r="86" spans="1:10" ht="15.75" customHeight="1" x14ac:dyDescent="0.25">
      <c r="A86" s="103" t="s">
        <v>380</v>
      </c>
      <c r="B86" s="103">
        <v>7026</v>
      </c>
      <c r="C86" s="103" t="s">
        <v>770</v>
      </c>
      <c r="D86" s="104">
        <v>600</v>
      </c>
      <c r="E86" s="104" t="s">
        <v>11</v>
      </c>
      <c r="F86" s="105" t="s">
        <v>573</v>
      </c>
      <c r="G86" s="249">
        <v>1</v>
      </c>
      <c r="H86" s="249">
        <v>0</v>
      </c>
      <c r="I86" s="249">
        <v>1</v>
      </c>
      <c r="J86" s="104">
        <v>0</v>
      </c>
    </row>
    <row r="87" spans="1:10" ht="15.75" customHeight="1" x14ac:dyDescent="0.25">
      <c r="A87" s="103" t="s">
        <v>380</v>
      </c>
      <c r="B87" s="103">
        <v>7027</v>
      </c>
      <c r="C87" s="103" t="s">
        <v>758</v>
      </c>
      <c r="D87" s="104">
        <v>752</v>
      </c>
      <c r="E87" s="104" t="s">
        <v>11</v>
      </c>
      <c r="F87" s="105" t="s">
        <v>573</v>
      </c>
      <c r="G87" s="249">
        <v>2</v>
      </c>
      <c r="H87" s="249">
        <v>0</v>
      </c>
      <c r="I87" s="249">
        <v>6</v>
      </c>
      <c r="J87" s="104">
        <v>0</v>
      </c>
    </row>
    <row r="88" spans="1:10" ht="15.75" customHeight="1" x14ac:dyDescent="0.25">
      <c r="A88" s="103" t="s">
        <v>380</v>
      </c>
      <c r="B88" s="103">
        <v>7028</v>
      </c>
      <c r="C88" s="103" t="s">
        <v>759</v>
      </c>
      <c r="D88" s="104">
        <v>943</v>
      </c>
      <c r="E88" s="104" t="s">
        <v>12</v>
      </c>
      <c r="F88" s="105" t="s">
        <v>573</v>
      </c>
      <c r="G88" s="249">
        <v>3</v>
      </c>
      <c r="H88" s="249">
        <v>0</v>
      </c>
      <c r="I88" s="249">
        <v>2</v>
      </c>
      <c r="J88" s="104">
        <v>0</v>
      </c>
    </row>
    <row r="89" spans="1:10" ht="15.75" customHeight="1" x14ac:dyDescent="0.25">
      <c r="A89" s="103" t="s">
        <v>380</v>
      </c>
      <c r="B89" s="103">
        <v>7029</v>
      </c>
      <c r="C89" s="103" t="s">
        <v>760</v>
      </c>
      <c r="D89" s="104">
        <v>672</v>
      </c>
      <c r="E89" s="104" t="s">
        <v>11</v>
      </c>
      <c r="F89" s="105" t="s">
        <v>573</v>
      </c>
      <c r="G89" s="249">
        <v>1</v>
      </c>
      <c r="H89" s="249">
        <v>0</v>
      </c>
      <c r="I89" s="249">
        <v>4</v>
      </c>
      <c r="J89" s="104">
        <v>0</v>
      </c>
    </row>
    <row r="90" spans="1:10" ht="15.75" customHeight="1" x14ac:dyDescent="0.25">
      <c r="A90" s="103" t="s">
        <v>380</v>
      </c>
      <c r="B90" s="103">
        <v>7030</v>
      </c>
      <c r="C90" s="103" t="s">
        <v>761</v>
      </c>
      <c r="D90" s="104">
        <v>765</v>
      </c>
      <c r="E90" s="104" t="s">
        <v>12</v>
      </c>
      <c r="F90" s="105" t="s">
        <v>573</v>
      </c>
      <c r="G90" s="249">
        <v>1</v>
      </c>
      <c r="H90" s="249">
        <v>0</v>
      </c>
      <c r="I90" s="249">
        <v>2</v>
      </c>
      <c r="J90" s="104">
        <v>0</v>
      </c>
    </row>
    <row r="91" spans="1:10" ht="15.75" customHeight="1" x14ac:dyDescent="0.25">
      <c r="A91" s="103" t="s">
        <v>380</v>
      </c>
      <c r="B91" s="103">
        <v>7031</v>
      </c>
      <c r="C91" s="103" t="s">
        <v>762</v>
      </c>
      <c r="D91" s="104">
        <v>1016</v>
      </c>
      <c r="E91" s="104" t="s">
        <v>13</v>
      </c>
      <c r="F91" s="105" t="s">
        <v>25</v>
      </c>
      <c r="G91" s="249">
        <v>2</v>
      </c>
      <c r="H91" s="249">
        <v>0</v>
      </c>
      <c r="I91" s="249">
        <v>4</v>
      </c>
      <c r="J91" s="104">
        <v>0</v>
      </c>
    </row>
    <row r="92" spans="1:10" ht="15.75" customHeight="1" x14ac:dyDescent="0.25">
      <c r="A92" s="103" t="s">
        <v>380</v>
      </c>
      <c r="B92" s="103">
        <v>7032</v>
      </c>
      <c r="C92" s="103" t="s">
        <v>763</v>
      </c>
      <c r="D92" s="104">
        <v>429</v>
      </c>
      <c r="E92" s="104" t="s">
        <v>10</v>
      </c>
      <c r="F92" s="105" t="s">
        <v>573</v>
      </c>
      <c r="G92" s="249">
        <v>1</v>
      </c>
      <c r="H92" s="249">
        <v>0</v>
      </c>
      <c r="I92" s="249">
        <v>2</v>
      </c>
      <c r="J92" s="104">
        <v>0</v>
      </c>
    </row>
    <row r="93" spans="1:10" ht="15.75" customHeight="1" x14ac:dyDescent="0.25">
      <c r="A93" s="103" t="s">
        <v>510</v>
      </c>
      <c r="B93" s="103">
        <v>7033</v>
      </c>
      <c r="C93" s="103" t="s">
        <v>764</v>
      </c>
      <c r="D93" s="104">
        <v>665</v>
      </c>
      <c r="E93" s="104" t="s">
        <v>11</v>
      </c>
      <c r="F93" s="105" t="s">
        <v>573</v>
      </c>
      <c r="G93" s="249">
        <v>1</v>
      </c>
      <c r="H93" s="249">
        <v>0</v>
      </c>
      <c r="I93" s="249">
        <v>1</v>
      </c>
      <c r="J93" s="104">
        <v>0</v>
      </c>
    </row>
    <row r="94" spans="1:10" ht="15.75" customHeight="1" x14ac:dyDescent="0.25">
      <c r="A94" s="103" t="s">
        <v>380</v>
      </c>
      <c r="B94" s="103">
        <v>7035</v>
      </c>
      <c r="C94" s="103" t="s">
        <v>765</v>
      </c>
      <c r="D94" s="104">
        <v>803</v>
      </c>
      <c r="E94" s="104" t="s">
        <v>12</v>
      </c>
      <c r="F94" s="105" t="s">
        <v>573</v>
      </c>
      <c r="G94" s="249">
        <v>2</v>
      </c>
      <c r="H94" s="249">
        <v>0</v>
      </c>
      <c r="I94" s="249">
        <v>4</v>
      </c>
      <c r="J94" s="104">
        <v>0</v>
      </c>
    </row>
    <row r="95" spans="1:10" x14ac:dyDescent="0.25">
      <c r="A95" s="103" t="s">
        <v>380</v>
      </c>
      <c r="B95" s="103">
        <v>7036</v>
      </c>
      <c r="C95" s="103" t="s">
        <v>766</v>
      </c>
      <c r="D95" s="104">
        <v>2157</v>
      </c>
      <c r="E95" s="104" t="s">
        <v>14</v>
      </c>
      <c r="F95" s="105" t="s">
        <v>25</v>
      </c>
      <c r="G95" s="249">
        <v>6</v>
      </c>
      <c r="H95" s="249">
        <v>0</v>
      </c>
      <c r="I95" s="249">
        <v>13</v>
      </c>
      <c r="J95" s="104">
        <v>0</v>
      </c>
    </row>
    <row r="96" spans="1:10" x14ac:dyDescent="0.25">
      <c r="A96" s="103" t="s">
        <v>380</v>
      </c>
      <c r="B96" s="103">
        <v>7037</v>
      </c>
      <c r="C96" s="103" t="s">
        <v>767</v>
      </c>
      <c r="D96" s="104">
        <v>761</v>
      </c>
      <c r="E96" s="104" t="s">
        <v>12</v>
      </c>
      <c r="F96" s="105" t="s">
        <v>573</v>
      </c>
      <c r="G96" s="249">
        <v>2</v>
      </c>
      <c r="H96" s="249">
        <v>0</v>
      </c>
      <c r="I96" s="249">
        <v>3</v>
      </c>
      <c r="J96" s="104">
        <v>0</v>
      </c>
    </row>
    <row r="97" spans="1:10" x14ac:dyDescent="0.25">
      <c r="A97" s="103" t="s">
        <v>380</v>
      </c>
      <c r="B97" s="103">
        <v>7043</v>
      </c>
      <c r="C97" s="103" t="s">
        <v>768</v>
      </c>
      <c r="D97" s="104">
        <v>764</v>
      </c>
      <c r="E97" s="104" t="s">
        <v>12</v>
      </c>
      <c r="F97" s="105" t="s">
        <v>573</v>
      </c>
      <c r="G97" s="249">
        <v>2</v>
      </c>
      <c r="H97" s="249">
        <v>0</v>
      </c>
      <c r="I97" s="249">
        <v>2</v>
      </c>
      <c r="J97" s="104">
        <v>0</v>
      </c>
    </row>
    <row r="98" spans="1:10" x14ac:dyDescent="0.25">
      <c r="A98" s="103" t="s">
        <v>380</v>
      </c>
      <c r="B98" s="103">
        <v>7046</v>
      </c>
      <c r="C98" s="103" t="s">
        <v>769</v>
      </c>
      <c r="D98" s="104">
        <v>1351</v>
      </c>
      <c r="E98" s="104" t="s">
        <v>13</v>
      </c>
      <c r="F98" s="105" t="s">
        <v>25</v>
      </c>
      <c r="G98" s="249">
        <v>4</v>
      </c>
      <c r="H98" s="249">
        <v>0</v>
      </c>
      <c r="I98" s="249">
        <v>4</v>
      </c>
      <c r="J98" s="104">
        <v>2</v>
      </c>
    </row>
  </sheetData>
  <autoFilter ref="A4:J97" xr:uid="{00000000-0009-0000-0000-000004000000}"/>
  <mergeCells count="1">
    <mergeCell ref="C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85" zoomScaleNormal="8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2:O9"/>
  <sheetViews>
    <sheetView showGridLines="0" zoomScale="55" zoomScaleNormal="5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1" sqref="O11"/>
    </sheetView>
  </sheetViews>
  <sheetFormatPr defaultColWidth="9.140625" defaultRowHeight="15.75" x14ac:dyDescent="0.25"/>
  <cols>
    <col min="1" max="1" width="41.5703125" style="2" customWidth="1"/>
    <col min="2" max="2" width="40.7109375" style="2" customWidth="1"/>
    <col min="3" max="3" width="13.42578125" style="2" customWidth="1"/>
    <col min="4" max="4" width="40" style="2" bestFit="1" customWidth="1"/>
    <col min="5" max="5" width="12.85546875" style="2" customWidth="1"/>
    <col min="6" max="10" width="5.5703125" style="2" customWidth="1"/>
    <col min="11" max="11" width="8.140625" style="2" customWidth="1"/>
    <col min="12" max="12" width="5.28515625" style="2" customWidth="1"/>
    <col min="13" max="13" width="35.85546875" style="2" customWidth="1"/>
    <col min="14" max="14" width="63.85546875" style="2" customWidth="1"/>
    <col min="15" max="15" width="83.28515625" style="2" customWidth="1"/>
    <col min="16" max="16384" width="9.140625" style="2"/>
  </cols>
  <sheetData>
    <row r="2" spans="1:15" ht="40.9" customHeight="1" x14ac:dyDescent="0.25">
      <c r="A2" s="173" t="s">
        <v>398</v>
      </c>
      <c r="B2" s="238" t="s">
        <v>400</v>
      </c>
      <c r="C2" s="238"/>
      <c r="D2" s="66" t="s">
        <v>402</v>
      </c>
      <c r="E2" s="238" t="s">
        <v>403</v>
      </c>
      <c r="F2" s="238"/>
      <c r="G2" s="238"/>
      <c r="H2" s="238"/>
      <c r="I2" s="238"/>
      <c r="J2" s="238"/>
      <c r="K2" s="238"/>
      <c r="L2" s="238"/>
      <c r="M2" s="173" t="s">
        <v>404</v>
      </c>
      <c r="N2" s="173" t="s">
        <v>419</v>
      </c>
      <c r="O2" s="173" t="s">
        <v>420</v>
      </c>
    </row>
    <row r="3" spans="1:15" ht="114.6" customHeight="1" x14ac:dyDescent="0.25">
      <c r="A3" s="174" t="s">
        <v>399</v>
      </c>
      <c r="B3" s="237" t="s">
        <v>401</v>
      </c>
      <c r="C3" s="237"/>
      <c r="D3" s="38" t="s">
        <v>1825</v>
      </c>
      <c r="E3" s="237" t="s">
        <v>411</v>
      </c>
      <c r="F3" s="237"/>
      <c r="G3" s="237"/>
      <c r="H3" s="237"/>
      <c r="I3" s="237"/>
      <c r="J3" s="237"/>
      <c r="K3" s="237"/>
      <c r="L3" s="237"/>
      <c r="M3" s="37" t="s">
        <v>408</v>
      </c>
      <c r="N3" s="37"/>
    </row>
    <row r="4" spans="1:15" ht="139.5" customHeight="1" x14ac:dyDescent="0.25">
      <c r="A4" s="175" t="s">
        <v>1820</v>
      </c>
      <c r="B4" s="237" t="s">
        <v>406</v>
      </c>
      <c r="C4" s="237"/>
      <c r="D4" s="38" t="s">
        <v>1821</v>
      </c>
      <c r="E4" s="237" t="s">
        <v>411</v>
      </c>
      <c r="F4" s="237"/>
      <c r="G4" s="237"/>
      <c r="H4" s="237"/>
      <c r="I4" s="237"/>
      <c r="J4" s="237"/>
      <c r="K4" s="237"/>
      <c r="L4" s="237"/>
      <c r="M4" s="37" t="s">
        <v>407</v>
      </c>
      <c r="N4" s="37"/>
    </row>
    <row r="5" spans="1:15" ht="135.75" customHeight="1" x14ac:dyDescent="0.25">
      <c r="A5" s="175" t="s">
        <v>405</v>
      </c>
      <c r="B5" s="237" t="s">
        <v>406</v>
      </c>
      <c r="C5" s="237"/>
      <c r="D5" s="38" t="s">
        <v>1821</v>
      </c>
      <c r="E5" s="237" t="s">
        <v>411</v>
      </c>
      <c r="F5" s="237"/>
      <c r="G5" s="237"/>
      <c r="H5" s="237"/>
      <c r="I5" s="237"/>
      <c r="J5" s="237"/>
      <c r="K5" s="237"/>
      <c r="L5" s="237"/>
      <c r="M5" s="37" t="s">
        <v>407</v>
      </c>
      <c r="N5" s="37"/>
    </row>
    <row r="6" spans="1:15" ht="128.25" customHeight="1" x14ac:dyDescent="0.25">
      <c r="A6" s="67" t="s">
        <v>409</v>
      </c>
      <c r="B6" s="237" t="s">
        <v>410</v>
      </c>
      <c r="C6" s="237"/>
      <c r="D6" s="38" t="s">
        <v>1913</v>
      </c>
      <c r="E6" s="237" t="s">
        <v>412</v>
      </c>
      <c r="F6" s="237"/>
      <c r="G6" s="237"/>
      <c r="H6" s="237"/>
      <c r="I6" s="237"/>
      <c r="J6" s="237"/>
      <c r="K6" s="237"/>
      <c r="L6" s="237"/>
      <c r="M6" s="37" t="s">
        <v>408</v>
      </c>
      <c r="N6" s="37"/>
    </row>
    <row r="7" spans="1:15" ht="126" customHeight="1" x14ac:dyDescent="0.25">
      <c r="A7" s="68" t="s">
        <v>413</v>
      </c>
      <c r="B7" s="237" t="s">
        <v>414</v>
      </c>
      <c r="C7" s="237"/>
      <c r="D7" s="38" t="s">
        <v>1826</v>
      </c>
      <c r="E7" s="237" t="s">
        <v>415</v>
      </c>
      <c r="F7" s="237"/>
      <c r="G7" s="237"/>
      <c r="H7" s="237"/>
      <c r="I7" s="237"/>
      <c r="J7" s="237"/>
      <c r="K7" s="237"/>
      <c r="L7" s="237"/>
      <c r="M7" s="37" t="s">
        <v>408</v>
      </c>
      <c r="N7" s="37"/>
    </row>
    <row r="8" spans="1:15" ht="114.75" customHeight="1" x14ac:dyDescent="0.25">
      <c r="A8" s="101" t="s">
        <v>416</v>
      </c>
      <c r="B8" s="237" t="s">
        <v>417</v>
      </c>
      <c r="C8" s="237"/>
      <c r="D8" s="38" t="s">
        <v>1827</v>
      </c>
      <c r="E8" s="237" t="s">
        <v>418</v>
      </c>
      <c r="F8" s="237"/>
      <c r="G8" s="237"/>
      <c r="H8" s="237"/>
      <c r="I8" s="237"/>
      <c r="J8" s="237"/>
      <c r="K8" s="237"/>
      <c r="L8" s="237"/>
      <c r="M8" s="37" t="s">
        <v>408</v>
      </c>
      <c r="N8" s="37"/>
    </row>
    <row r="9" spans="1:15" ht="125.25" customHeight="1" x14ac:dyDescent="0.25">
      <c r="A9" s="211" t="s">
        <v>1822</v>
      </c>
      <c r="B9" s="237" t="s">
        <v>1823</v>
      </c>
      <c r="C9" s="237"/>
      <c r="D9" s="38" t="s">
        <v>1824</v>
      </c>
      <c r="E9" s="237" t="s">
        <v>418</v>
      </c>
      <c r="F9" s="237"/>
      <c r="G9" s="237"/>
      <c r="H9" s="237"/>
      <c r="I9" s="237"/>
      <c r="J9" s="237"/>
      <c r="K9" s="237"/>
      <c r="L9" s="237"/>
      <c r="M9" s="37" t="s">
        <v>408</v>
      </c>
      <c r="N9" s="37"/>
    </row>
  </sheetData>
  <mergeCells count="16">
    <mergeCell ref="B2:C2"/>
    <mergeCell ref="E2:L2"/>
    <mergeCell ref="B3:C3"/>
    <mergeCell ref="E3:L3"/>
    <mergeCell ref="B6:C6"/>
    <mergeCell ref="E6:L6"/>
    <mergeCell ref="B4:C4"/>
    <mergeCell ref="E4:L4"/>
    <mergeCell ref="B5:C5"/>
    <mergeCell ref="E5:L5"/>
    <mergeCell ref="B9:C9"/>
    <mergeCell ref="E9:L9"/>
    <mergeCell ref="B7:C7"/>
    <mergeCell ref="E7:L7"/>
    <mergeCell ref="B8:C8"/>
    <mergeCell ref="E8:L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A1:G570"/>
  <sheetViews>
    <sheetView zoomScale="85" zoomScaleNormal="85" workbookViewId="0">
      <pane ySplit="7" topLeftCell="A8" activePane="bottomLeft" state="frozen"/>
      <selection activeCell="B1" sqref="B1"/>
      <selection pane="bottomLeft" activeCell="G30" sqref="G30"/>
    </sheetView>
  </sheetViews>
  <sheetFormatPr defaultRowHeight="15" x14ac:dyDescent="0.25"/>
  <cols>
    <col min="1" max="1" width="13.7109375" customWidth="1"/>
    <col min="2" max="2" width="22.140625" customWidth="1"/>
    <col min="3" max="3" width="10.42578125" customWidth="1"/>
    <col min="4" max="4" width="18.85546875" bestFit="1" customWidth="1"/>
    <col min="5" max="5" width="23.140625" style="198" bestFit="1" customWidth="1"/>
    <col min="6" max="6" width="23.140625" style="198" customWidth="1"/>
    <col min="7" max="7" width="98.28515625" customWidth="1"/>
  </cols>
  <sheetData>
    <row r="1" spans="1:7" ht="18.75" x14ac:dyDescent="0.3">
      <c r="B1" s="149" t="s">
        <v>583</v>
      </c>
    </row>
    <row r="2" spans="1:7" ht="13.5" customHeight="1" x14ac:dyDescent="0.3">
      <c r="B2" s="149"/>
    </row>
    <row r="3" spans="1:7" ht="18.75" x14ac:dyDescent="0.3">
      <c r="B3" s="162" t="s">
        <v>584</v>
      </c>
    </row>
    <row r="4" spans="1:7" ht="15.75" customHeight="1" x14ac:dyDescent="0.3">
      <c r="B4" s="162"/>
    </row>
    <row r="5" spans="1:7" ht="15.75" x14ac:dyDescent="0.25">
      <c r="A5" s="163" t="s">
        <v>585</v>
      </c>
    </row>
    <row r="7" spans="1:7" ht="46.5" customHeight="1" x14ac:dyDescent="0.25">
      <c r="A7" s="199" t="s">
        <v>879</v>
      </c>
      <c r="B7" s="199" t="s">
        <v>20</v>
      </c>
      <c r="C7" s="200" t="s">
        <v>64</v>
      </c>
      <c r="D7" s="200" t="s">
        <v>344</v>
      </c>
      <c r="E7" s="201" t="s">
        <v>1941</v>
      </c>
      <c r="F7" s="201" t="s">
        <v>1942</v>
      </c>
      <c r="G7" s="201" t="s">
        <v>1816</v>
      </c>
    </row>
    <row r="8" spans="1:7" x14ac:dyDescent="0.25">
      <c r="A8" s="202" t="s">
        <v>880</v>
      </c>
      <c r="B8" s="202" t="s">
        <v>881</v>
      </c>
      <c r="C8" s="202" t="s">
        <v>882</v>
      </c>
      <c r="D8" s="202" t="s">
        <v>155</v>
      </c>
      <c r="E8" s="130">
        <v>0</v>
      </c>
      <c r="F8" s="130">
        <v>0</v>
      </c>
      <c r="G8" s="204"/>
    </row>
    <row r="9" spans="1:7" x14ac:dyDescent="0.25">
      <c r="A9" s="202" t="s">
        <v>880</v>
      </c>
      <c r="B9" s="202" t="s">
        <v>881</v>
      </c>
      <c r="C9" s="202" t="s">
        <v>883</v>
      </c>
      <c r="D9" s="202" t="s">
        <v>156</v>
      </c>
      <c r="E9" s="130">
        <v>0</v>
      </c>
      <c r="F9" s="130">
        <v>0</v>
      </c>
      <c r="G9" s="204"/>
    </row>
    <row r="10" spans="1:7" x14ac:dyDescent="0.25">
      <c r="A10" s="202" t="s">
        <v>880</v>
      </c>
      <c r="B10" s="202" t="s">
        <v>881</v>
      </c>
      <c r="C10" s="202" t="s">
        <v>884</v>
      </c>
      <c r="D10" s="202" t="s">
        <v>157</v>
      </c>
      <c r="E10" s="130">
        <v>0</v>
      </c>
      <c r="F10" s="130">
        <v>0</v>
      </c>
      <c r="G10" s="204"/>
    </row>
    <row r="11" spans="1:7" x14ac:dyDescent="0.25">
      <c r="A11" s="202" t="s">
        <v>880</v>
      </c>
      <c r="B11" s="202" t="s">
        <v>881</v>
      </c>
      <c r="C11" s="202" t="s">
        <v>885</v>
      </c>
      <c r="D11" s="202" t="s">
        <v>158</v>
      </c>
      <c r="E11" s="130">
        <v>0</v>
      </c>
      <c r="F11" s="130">
        <v>0</v>
      </c>
      <c r="G11" s="204"/>
    </row>
    <row r="12" spans="1:7" x14ac:dyDescent="0.25">
      <c r="A12" s="202" t="s">
        <v>880</v>
      </c>
      <c r="B12" s="202" t="s">
        <v>881</v>
      </c>
      <c r="C12" s="202" t="s">
        <v>886</v>
      </c>
      <c r="D12" s="202" t="s">
        <v>159</v>
      </c>
      <c r="E12" s="130">
        <v>0</v>
      </c>
      <c r="F12" s="130">
        <v>0</v>
      </c>
      <c r="G12" s="204"/>
    </row>
    <row r="13" spans="1:7" x14ac:dyDescent="0.25">
      <c r="A13" s="202" t="s">
        <v>880</v>
      </c>
      <c r="B13" s="202" t="s">
        <v>881</v>
      </c>
      <c r="C13" s="202" t="s">
        <v>887</v>
      </c>
      <c r="D13" s="202" t="s">
        <v>160</v>
      </c>
      <c r="E13" s="130">
        <v>0</v>
      </c>
      <c r="F13" s="130">
        <v>0</v>
      </c>
      <c r="G13" s="204"/>
    </row>
    <row r="14" spans="1:7" x14ac:dyDescent="0.25">
      <c r="A14" s="202" t="s">
        <v>880</v>
      </c>
      <c r="B14" s="202" t="s">
        <v>881</v>
      </c>
      <c r="C14" s="202" t="s">
        <v>888</v>
      </c>
      <c r="D14" s="202" t="s">
        <v>161</v>
      </c>
      <c r="E14" s="130">
        <v>0</v>
      </c>
      <c r="F14" s="130">
        <v>0</v>
      </c>
      <c r="G14" s="204"/>
    </row>
    <row r="15" spans="1:7" x14ac:dyDescent="0.25">
      <c r="A15" s="202" t="s">
        <v>880</v>
      </c>
      <c r="B15" s="202" t="s">
        <v>881</v>
      </c>
      <c r="C15" s="202" t="s">
        <v>889</v>
      </c>
      <c r="D15" s="202" t="s">
        <v>890</v>
      </c>
      <c r="E15" s="130">
        <v>0</v>
      </c>
      <c r="F15" s="130">
        <v>0</v>
      </c>
      <c r="G15" s="204"/>
    </row>
    <row r="16" spans="1:7" x14ac:dyDescent="0.25">
      <c r="A16" s="202" t="s">
        <v>880</v>
      </c>
      <c r="B16" s="202" t="s">
        <v>881</v>
      </c>
      <c r="C16" s="202" t="s">
        <v>891</v>
      </c>
      <c r="D16" s="202" t="s">
        <v>162</v>
      </c>
      <c r="E16" s="130">
        <v>0</v>
      </c>
      <c r="F16" s="130">
        <v>0</v>
      </c>
      <c r="G16" s="204"/>
    </row>
    <row r="17" spans="1:7" x14ac:dyDescent="0.25">
      <c r="A17" s="202" t="s">
        <v>880</v>
      </c>
      <c r="B17" s="202" t="s">
        <v>881</v>
      </c>
      <c r="C17" s="202" t="s">
        <v>892</v>
      </c>
      <c r="D17" s="202" t="s">
        <v>163</v>
      </c>
      <c r="E17" s="130">
        <v>0</v>
      </c>
      <c r="F17" s="130">
        <v>0</v>
      </c>
      <c r="G17" s="204"/>
    </row>
    <row r="18" spans="1:7" x14ac:dyDescent="0.25">
      <c r="A18" s="202" t="s">
        <v>880</v>
      </c>
      <c r="B18" s="202" t="s">
        <v>893</v>
      </c>
      <c r="C18" s="202" t="s">
        <v>894</v>
      </c>
      <c r="D18" s="202" t="s">
        <v>164</v>
      </c>
      <c r="E18" s="130">
        <v>0</v>
      </c>
      <c r="F18" s="130">
        <v>0</v>
      </c>
      <c r="G18" s="204"/>
    </row>
    <row r="19" spans="1:7" x14ac:dyDescent="0.25">
      <c r="A19" s="202" t="s">
        <v>880</v>
      </c>
      <c r="B19" s="202" t="s">
        <v>893</v>
      </c>
      <c r="C19" s="202" t="s">
        <v>895</v>
      </c>
      <c r="D19" s="202" t="s">
        <v>165</v>
      </c>
      <c r="E19" s="130">
        <v>0</v>
      </c>
      <c r="F19" s="130">
        <v>0</v>
      </c>
      <c r="G19" s="204"/>
    </row>
    <row r="20" spans="1:7" x14ac:dyDescent="0.25">
      <c r="A20" s="202" t="s">
        <v>880</v>
      </c>
      <c r="B20" s="202" t="s">
        <v>893</v>
      </c>
      <c r="C20" s="202" t="s">
        <v>896</v>
      </c>
      <c r="D20" s="202" t="s">
        <v>166</v>
      </c>
      <c r="E20" s="130">
        <v>0</v>
      </c>
      <c r="F20" s="130">
        <v>0</v>
      </c>
      <c r="G20" s="204"/>
    </row>
    <row r="21" spans="1:7" x14ac:dyDescent="0.25">
      <c r="A21" s="202" t="s">
        <v>880</v>
      </c>
      <c r="B21" s="202" t="s">
        <v>893</v>
      </c>
      <c r="C21" s="202" t="s">
        <v>897</v>
      </c>
      <c r="D21" s="202" t="s">
        <v>167</v>
      </c>
      <c r="E21" s="130">
        <v>0</v>
      </c>
      <c r="F21" s="130">
        <v>0</v>
      </c>
      <c r="G21" s="204"/>
    </row>
    <row r="22" spans="1:7" x14ac:dyDescent="0.25">
      <c r="A22" s="202" t="s">
        <v>880</v>
      </c>
      <c r="B22" s="202" t="s">
        <v>893</v>
      </c>
      <c r="C22" s="202" t="s">
        <v>898</v>
      </c>
      <c r="D22" s="202" t="s">
        <v>168</v>
      </c>
      <c r="E22" s="130">
        <v>0</v>
      </c>
      <c r="F22" s="130">
        <v>0</v>
      </c>
      <c r="G22" s="204"/>
    </row>
    <row r="23" spans="1:7" x14ac:dyDescent="0.25">
      <c r="A23" s="202" t="s">
        <v>880</v>
      </c>
      <c r="B23" s="202" t="s">
        <v>893</v>
      </c>
      <c r="C23" s="202" t="s">
        <v>899</v>
      </c>
      <c r="D23" s="202" t="s">
        <v>169</v>
      </c>
      <c r="E23" s="130">
        <v>0</v>
      </c>
      <c r="F23" s="130">
        <v>0</v>
      </c>
      <c r="G23" s="204"/>
    </row>
    <row r="24" spans="1:7" x14ac:dyDescent="0.25">
      <c r="A24" s="202" t="s">
        <v>880</v>
      </c>
      <c r="B24" s="202" t="s">
        <v>893</v>
      </c>
      <c r="C24" s="202" t="s">
        <v>900</v>
      </c>
      <c r="D24" s="202" t="s">
        <v>901</v>
      </c>
      <c r="E24" s="130">
        <v>0</v>
      </c>
      <c r="F24" s="130">
        <v>0</v>
      </c>
      <c r="G24" s="204"/>
    </row>
    <row r="25" spans="1:7" x14ac:dyDescent="0.25">
      <c r="A25" s="202" t="s">
        <v>880</v>
      </c>
      <c r="B25" s="202" t="s">
        <v>893</v>
      </c>
      <c r="C25" s="202" t="s">
        <v>902</v>
      </c>
      <c r="D25" s="202" t="s">
        <v>170</v>
      </c>
      <c r="E25" s="130">
        <v>0</v>
      </c>
      <c r="F25" s="130">
        <v>0</v>
      </c>
      <c r="G25" s="204"/>
    </row>
    <row r="26" spans="1:7" x14ac:dyDescent="0.25">
      <c r="A26" s="202" t="s">
        <v>880</v>
      </c>
      <c r="B26" s="202" t="s">
        <v>893</v>
      </c>
      <c r="C26" s="202" t="s">
        <v>903</v>
      </c>
      <c r="D26" s="202" t="s">
        <v>171</v>
      </c>
      <c r="E26" s="130">
        <v>0</v>
      </c>
      <c r="F26" s="130">
        <v>0</v>
      </c>
      <c r="G26" s="204"/>
    </row>
    <row r="27" spans="1:7" x14ac:dyDescent="0.25">
      <c r="A27" s="202" t="s">
        <v>880</v>
      </c>
      <c r="B27" s="202" t="s">
        <v>893</v>
      </c>
      <c r="C27" s="202" t="s">
        <v>904</v>
      </c>
      <c r="D27" s="202" t="s">
        <v>172</v>
      </c>
      <c r="E27" s="130">
        <v>0</v>
      </c>
      <c r="F27" s="130">
        <v>0</v>
      </c>
      <c r="G27" s="204"/>
    </row>
    <row r="28" spans="1:7" x14ac:dyDescent="0.25">
      <c r="A28" s="202" t="s">
        <v>880</v>
      </c>
      <c r="B28" s="202" t="s">
        <v>893</v>
      </c>
      <c r="C28" s="202" t="s">
        <v>905</v>
      </c>
      <c r="D28" s="202" t="s">
        <v>173</v>
      </c>
      <c r="E28" s="130">
        <v>0</v>
      </c>
      <c r="F28" s="130">
        <v>0</v>
      </c>
      <c r="G28" s="204"/>
    </row>
    <row r="29" spans="1:7" x14ac:dyDescent="0.25">
      <c r="A29" s="202" t="s">
        <v>880</v>
      </c>
      <c r="B29" s="202" t="s">
        <v>893</v>
      </c>
      <c r="C29" s="202" t="s">
        <v>906</v>
      </c>
      <c r="D29" s="202" t="s">
        <v>174</v>
      </c>
      <c r="E29" s="130">
        <v>0</v>
      </c>
      <c r="F29" s="130">
        <v>0</v>
      </c>
      <c r="G29" s="204"/>
    </row>
    <row r="30" spans="1:7" x14ac:dyDescent="0.25">
      <c r="A30" s="202" t="s">
        <v>880</v>
      </c>
      <c r="B30" s="202" t="s">
        <v>893</v>
      </c>
      <c r="C30" s="202" t="s">
        <v>907</v>
      </c>
      <c r="D30" s="202" t="s">
        <v>175</v>
      </c>
      <c r="E30" s="130">
        <v>0</v>
      </c>
      <c r="F30" s="130">
        <v>0</v>
      </c>
      <c r="G30" s="204"/>
    </row>
    <row r="31" spans="1:7" x14ac:dyDescent="0.25">
      <c r="A31" s="202" t="s">
        <v>880</v>
      </c>
      <c r="B31" s="202" t="s">
        <v>893</v>
      </c>
      <c r="C31" s="202" t="s">
        <v>908</v>
      </c>
      <c r="D31" s="202" t="s">
        <v>176</v>
      </c>
      <c r="E31" s="130">
        <v>0</v>
      </c>
      <c r="F31" s="130">
        <v>0</v>
      </c>
      <c r="G31" s="204"/>
    </row>
    <row r="32" spans="1:7" x14ac:dyDescent="0.25">
      <c r="A32" s="202" t="s">
        <v>880</v>
      </c>
      <c r="B32" s="202" t="s">
        <v>893</v>
      </c>
      <c r="C32" s="202" t="s">
        <v>909</v>
      </c>
      <c r="D32" s="202" t="s">
        <v>177</v>
      </c>
      <c r="E32" s="130">
        <v>0</v>
      </c>
      <c r="F32" s="130">
        <v>0</v>
      </c>
      <c r="G32" s="204"/>
    </row>
    <row r="33" spans="1:7" x14ac:dyDescent="0.25">
      <c r="A33" s="202" t="s">
        <v>880</v>
      </c>
      <c r="B33" s="202" t="s">
        <v>910</v>
      </c>
      <c r="C33" s="202" t="s">
        <v>911</v>
      </c>
      <c r="D33" s="202" t="s">
        <v>912</v>
      </c>
      <c r="E33" s="203">
        <v>200</v>
      </c>
      <c r="F33" s="203">
        <v>200</v>
      </c>
      <c r="G33" s="204"/>
    </row>
    <row r="34" spans="1:7" x14ac:dyDescent="0.25">
      <c r="A34" s="202" t="s">
        <v>880</v>
      </c>
      <c r="B34" s="202" t="s">
        <v>913</v>
      </c>
      <c r="C34" s="202" t="s">
        <v>914</v>
      </c>
      <c r="D34" s="202" t="s">
        <v>915</v>
      </c>
      <c r="E34" s="130">
        <v>0</v>
      </c>
      <c r="F34" s="130">
        <v>0</v>
      </c>
      <c r="G34" s="204"/>
    </row>
    <row r="35" spans="1:7" x14ac:dyDescent="0.25">
      <c r="A35" s="202" t="s">
        <v>880</v>
      </c>
      <c r="B35" s="202" t="s">
        <v>916</v>
      </c>
      <c r="C35" s="202" t="s">
        <v>917</v>
      </c>
      <c r="D35" s="202" t="s">
        <v>918</v>
      </c>
      <c r="E35" s="203">
        <v>900</v>
      </c>
      <c r="F35" s="203">
        <v>900</v>
      </c>
      <c r="G35" s="204" t="s">
        <v>1832</v>
      </c>
    </row>
    <row r="36" spans="1:7" x14ac:dyDescent="0.25">
      <c r="A36" s="202" t="s">
        <v>880</v>
      </c>
      <c r="B36" s="202" t="s">
        <v>916</v>
      </c>
      <c r="C36" s="202" t="s">
        <v>919</v>
      </c>
      <c r="D36" s="202" t="s">
        <v>920</v>
      </c>
      <c r="E36" s="203">
        <v>900</v>
      </c>
      <c r="F36" s="203">
        <v>900</v>
      </c>
      <c r="G36" s="204" t="s">
        <v>1832</v>
      </c>
    </row>
    <row r="37" spans="1:7" x14ac:dyDescent="0.25">
      <c r="A37" s="202" t="s">
        <v>921</v>
      </c>
      <c r="B37" s="202" t="s">
        <v>922</v>
      </c>
      <c r="C37" s="202" t="s">
        <v>923</v>
      </c>
      <c r="D37" s="202" t="s">
        <v>178</v>
      </c>
      <c r="E37" s="203">
        <v>500</v>
      </c>
      <c r="F37" s="203">
        <v>500</v>
      </c>
      <c r="G37" s="204"/>
    </row>
    <row r="38" spans="1:7" x14ac:dyDescent="0.25">
      <c r="A38" s="202" t="s">
        <v>921</v>
      </c>
      <c r="B38" s="202" t="s">
        <v>922</v>
      </c>
      <c r="C38" s="202" t="s">
        <v>924</v>
      </c>
      <c r="D38" s="202" t="s">
        <v>179</v>
      </c>
      <c r="E38" s="130">
        <v>0</v>
      </c>
      <c r="F38" s="130">
        <v>0</v>
      </c>
      <c r="G38" s="204"/>
    </row>
    <row r="39" spans="1:7" x14ac:dyDescent="0.25">
      <c r="A39" s="202" t="s">
        <v>921</v>
      </c>
      <c r="B39" s="202" t="s">
        <v>925</v>
      </c>
      <c r="C39" s="202" t="s">
        <v>926</v>
      </c>
      <c r="D39" s="202" t="s">
        <v>927</v>
      </c>
      <c r="E39" s="130">
        <v>0</v>
      </c>
      <c r="F39" s="130">
        <v>0</v>
      </c>
      <c r="G39" s="204"/>
    </row>
    <row r="40" spans="1:7" x14ac:dyDescent="0.25">
      <c r="A40" s="202" t="s">
        <v>921</v>
      </c>
      <c r="B40" s="202" t="s">
        <v>925</v>
      </c>
      <c r="C40" s="202" t="s">
        <v>928</v>
      </c>
      <c r="D40" s="202" t="s">
        <v>929</v>
      </c>
      <c r="E40" s="130">
        <v>0</v>
      </c>
      <c r="F40" s="130">
        <v>0</v>
      </c>
      <c r="G40" s="204"/>
    </row>
    <row r="41" spans="1:7" x14ac:dyDescent="0.25">
      <c r="A41" s="202" t="s">
        <v>921</v>
      </c>
      <c r="B41" s="202" t="s">
        <v>925</v>
      </c>
      <c r="C41" s="202" t="s">
        <v>930</v>
      </c>
      <c r="D41" s="202" t="s">
        <v>931</v>
      </c>
      <c r="E41" s="130">
        <v>0</v>
      </c>
      <c r="F41" s="130">
        <v>0</v>
      </c>
      <c r="G41" s="204"/>
    </row>
    <row r="42" spans="1:7" x14ac:dyDescent="0.25">
      <c r="A42" s="202" t="s">
        <v>921</v>
      </c>
      <c r="B42" s="202" t="s">
        <v>925</v>
      </c>
      <c r="C42" s="202" t="s">
        <v>932</v>
      </c>
      <c r="D42" s="202" t="s">
        <v>933</v>
      </c>
      <c r="E42" s="130">
        <v>0</v>
      </c>
      <c r="F42" s="130">
        <v>0</v>
      </c>
      <c r="G42" s="204"/>
    </row>
    <row r="43" spans="1:7" x14ac:dyDescent="0.25">
      <c r="A43" s="202" t="s">
        <v>921</v>
      </c>
      <c r="B43" s="202" t="s">
        <v>925</v>
      </c>
      <c r="C43" s="202" t="s">
        <v>934</v>
      </c>
      <c r="D43" s="202" t="s">
        <v>935</v>
      </c>
      <c r="E43" s="130">
        <v>0</v>
      </c>
      <c r="F43" s="130">
        <v>0</v>
      </c>
      <c r="G43" s="204"/>
    </row>
    <row r="44" spans="1:7" x14ac:dyDescent="0.25">
      <c r="A44" s="202" t="s">
        <v>921</v>
      </c>
      <c r="B44" s="202" t="s">
        <v>925</v>
      </c>
      <c r="C44" s="202" t="s">
        <v>936</v>
      </c>
      <c r="D44" s="202" t="s">
        <v>937</v>
      </c>
      <c r="E44" s="130">
        <v>0</v>
      </c>
      <c r="F44" s="130">
        <v>0</v>
      </c>
      <c r="G44" s="204"/>
    </row>
    <row r="45" spans="1:7" x14ac:dyDescent="0.25">
      <c r="A45" s="202" t="s">
        <v>921</v>
      </c>
      <c r="B45" s="202" t="s">
        <v>925</v>
      </c>
      <c r="C45" s="202" t="s">
        <v>938</v>
      </c>
      <c r="D45" s="202" t="s">
        <v>939</v>
      </c>
      <c r="E45" s="130">
        <v>0</v>
      </c>
      <c r="F45" s="130">
        <v>0</v>
      </c>
      <c r="G45" s="204"/>
    </row>
    <row r="46" spans="1:7" x14ac:dyDescent="0.25">
      <c r="A46" s="202" t="s">
        <v>921</v>
      </c>
      <c r="B46" s="202" t="s">
        <v>925</v>
      </c>
      <c r="C46" s="202" t="s">
        <v>940</v>
      </c>
      <c r="D46" s="202" t="s">
        <v>941</v>
      </c>
      <c r="E46" s="130">
        <v>0</v>
      </c>
      <c r="F46" s="130">
        <v>0</v>
      </c>
      <c r="G46" s="204"/>
    </row>
    <row r="47" spans="1:7" x14ac:dyDescent="0.25">
      <c r="A47" s="202" t="s">
        <v>921</v>
      </c>
      <c r="B47" s="202" t="s">
        <v>925</v>
      </c>
      <c r="C47" s="202" t="s">
        <v>942</v>
      </c>
      <c r="D47" s="202" t="s">
        <v>943</v>
      </c>
      <c r="E47" s="130">
        <v>0</v>
      </c>
      <c r="F47" s="130">
        <v>0</v>
      </c>
      <c r="G47" s="204"/>
    </row>
    <row r="48" spans="1:7" x14ac:dyDescent="0.25">
      <c r="A48" s="202" t="s">
        <v>921</v>
      </c>
      <c r="B48" s="202" t="s">
        <v>944</v>
      </c>
      <c r="C48" s="202" t="s">
        <v>945</v>
      </c>
      <c r="D48" s="202" t="s">
        <v>65</v>
      </c>
      <c r="E48" s="130">
        <v>0</v>
      </c>
      <c r="F48" s="130">
        <v>0</v>
      </c>
      <c r="G48" s="204"/>
    </row>
    <row r="49" spans="1:7" x14ac:dyDescent="0.25">
      <c r="A49" s="202" t="s">
        <v>921</v>
      </c>
      <c r="B49" s="202" t="s">
        <v>944</v>
      </c>
      <c r="C49" s="202" t="s">
        <v>946</v>
      </c>
      <c r="D49" s="202" t="s">
        <v>66</v>
      </c>
      <c r="E49" s="130">
        <v>0</v>
      </c>
      <c r="F49" s="130">
        <v>0</v>
      </c>
      <c r="G49" s="204"/>
    </row>
    <row r="50" spans="1:7" x14ac:dyDescent="0.25">
      <c r="A50" s="202" t="s">
        <v>921</v>
      </c>
      <c r="B50" s="202" t="s">
        <v>944</v>
      </c>
      <c r="C50" s="202" t="s">
        <v>947</v>
      </c>
      <c r="D50" s="202" t="s">
        <v>948</v>
      </c>
      <c r="E50" s="130">
        <v>0</v>
      </c>
      <c r="F50" s="130">
        <v>0</v>
      </c>
      <c r="G50" s="204"/>
    </row>
    <row r="51" spans="1:7" x14ac:dyDescent="0.25">
      <c r="A51" s="202" t="s">
        <v>921</v>
      </c>
      <c r="B51" s="202" t="s">
        <v>944</v>
      </c>
      <c r="C51" s="202" t="s">
        <v>949</v>
      </c>
      <c r="D51" s="202" t="s">
        <v>950</v>
      </c>
      <c r="E51" s="130">
        <v>0</v>
      </c>
      <c r="F51" s="130">
        <v>0</v>
      </c>
      <c r="G51" s="204"/>
    </row>
    <row r="52" spans="1:7" x14ac:dyDescent="0.25">
      <c r="A52" s="202" t="s">
        <v>921</v>
      </c>
      <c r="B52" s="202" t="s">
        <v>944</v>
      </c>
      <c r="C52" s="202" t="s">
        <v>951</v>
      </c>
      <c r="D52" s="202" t="s">
        <v>952</v>
      </c>
      <c r="E52" s="130">
        <v>0</v>
      </c>
      <c r="F52" s="130">
        <v>0</v>
      </c>
      <c r="G52" s="204"/>
    </row>
    <row r="53" spans="1:7" x14ac:dyDescent="0.25">
      <c r="A53" s="202" t="s">
        <v>921</v>
      </c>
      <c r="B53" s="202" t="s">
        <v>944</v>
      </c>
      <c r="C53" s="202" t="s">
        <v>953</v>
      </c>
      <c r="D53" s="202" t="s">
        <v>954</v>
      </c>
      <c r="E53" s="130">
        <v>0</v>
      </c>
      <c r="F53" s="130">
        <v>0</v>
      </c>
      <c r="G53" s="204"/>
    </row>
    <row r="54" spans="1:7" x14ac:dyDescent="0.25">
      <c r="A54" s="202" t="s">
        <v>921</v>
      </c>
      <c r="B54" s="202" t="s">
        <v>944</v>
      </c>
      <c r="C54" s="202" t="s">
        <v>955</v>
      </c>
      <c r="D54" s="202" t="s">
        <v>956</v>
      </c>
      <c r="E54" s="130">
        <v>0</v>
      </c>
      <c r="F54" s="130">
        <v>0</v>
      </c>
      <c r="G54" s="204"/>
    </row>
    <row r="55" spans="1:7" x14ac:dyDescent="0.25">
      <c r="A55" s="202" t="s">
        <v>957</v>
      </c>
      <c r="B55" s="202" t="s">
        <v>958</v>
      </c>
      <c r="C55" s="202" t="s">
        <v>959</v>
      </c>
      <c r="D55" s="202" t="s">
        <v>67</v>
      </c>
      <c r="E55" s="203">
        <v>900</v>
      </c>
      <c r="F55" s="203">
        <v>900</v>
      </c>
      <c r="G55" s="204" t="s">
        <v>1828</v>
      </c>
    </row>
    <row r="56" spans="1:7" x14ac:dyDescent="0.25">
      <c r="A56" s="202" t="s">
        <v>957</v>
      </c>
      <c r="B56" s="202" t="s">
        <v>958</v>
      </c>
      <c r="C56" s="202" t="s">
        <v>960</v>
      </c>
      <c r="D56" s="202" t="s">
        <v>961</v>
      </c>
      <c r="E56" s="203">
        <v>900</v>
      </c>
      <c r="F56" s="203">
        <v>900</v>
      </c>
      <c r="G56" s="204" t="s">
        <v>1828</v>
      </c>
    </row>
    <row r="57" spans="1:7" x14ac:dyDescent="0.25">
      <c r="A57" s="202" t="s">
        <v>957</v>
      </c>
      <c r="B57" s="202" t="s">
        <v>958</v>
      </c>
      <c r="C57" s="202" t="s">
        <v>962</v>
      </c>
      <c r="D57" s="202" t="s">
        <v>963</v>
      </c>
      <c r="E57" s="203">
        <v>900</v>
      </c>
      <c r="F57" s="203">
        <v>900</v>
      </c>
      <c r="G57" s="204" t="s">
        <v>1828</v>
      </c>
    </row>
    <row r="58" spans="1:7" x14ac:dyDescent="0.25">
      <c r="A58" s="202" t="s">
        <v>957</v>
      </c>
      <c r="B58" s="202" t="s">
        <v>958</v>
      </c>
      <c r="C58" s="202" t="s">
        <v>964</v>
      </c>
      <c r="D58" s="202" t="s">
        <v>68</v>
      </c>
      <c r="E58" s="203">
        <v>900</v>
      </c>
      <c r="F58" s="203">
        <v>900</v>
      </c>
      <c r="G58" s="204" t="s">
        <v>1828</v>
      </c>
    </row>
    <row r="59" spans="1:7" x14ac:dyDescent="0.25">
      <c r="A59" s="202" t="s">
        <v>957</v>
      </c>
      <c r="B59" s="202" t="s">
        <v>958</v>
      </c>
      <c r="C59" s="202" t="s">
        <v>965</v>
      </c>
      <c r="D59" s="202" t="s">
        <v>966</v>
      </c>
      <c r="E59" s="203">
        <v>900</v>
      </c>
      <c r="F59" s="203">
        <v>900</v>
      </c>
      <c r="G59" s="204" t="s">
        <v>1828</v>
      </c>
    </row>
    <row r="60" spans="1:7" x14ac:dyDescent="0.25">
      <c r="A60" s="202" t="s">
        <v>957</v>
      </c>
      <c r="B60" s="202" t="s">
        <v>958</v>
      </c>
      <c r="C60" s="202" t="s">
        <v>967</v>
      </c>
      <c r="D60" s="202" t="s">
        <v>968</v>
      </c>
      <c r="E60" s="203">
        <v>900</v>
      </c>
      <c r="F60" s="203">
        <v>900</v>
      </c>
      <c r="G60" s="204" t="s">
        <v>1828</v>
      </c>
    </row>
    <row r="61" spans="1:7" x14ac:dyDescent="0.25">
      <c r="A61" s="202" t="s">
        <v>957</v>
      </c>
      <c r="B61" s="202" t="s">
        <v>958</v>
      </c>
      <c r="C61" s="202" t="s">
        <v>969</v>
      </c>
      <c r="D61" s="202" t="s">
        <v>69</v>
      </c>
      <c r="E61" s="203">
        <v>900</v>
      </c>
      <c r="F61" s="203">
        <v>900</v>
      </c>
      <c r="G61" s="204" t="s">
        <v>1828</v>
      </c>
    </row>
    <row r="62" spans="1:7" x14ac:dyDescent="0.25">
      <c r="A62" s="202" t="s">
        <v>957</v>
      </c>
      <c r="B62" s="202" t="s">
        <v>958</v>
      </c>
      <c r="C62" s="202" t="s">
        <v>970</v>
      </c>
      <c r="D62" s="202" t="s">
        <v>70</v>
      </c>
      <c r="E62" s="203">
        <v>900</v>
      </c>
      <c r="F62" s="203">
        <v>900</v>
      </c>
      <c r="G62" s="204" t="s">
        <v>1828</v>
      </c>
    </row>
    <row r="63" spans="1:7" x14ac:dyDescent="0.25">
      <c r="A63" s="202" t="s">
        <v>957</v>
      </c>
      <c r="B63" s="202" t="s">
        <v>958</v>
      </c>
      <c r="C63" s="202" t="s">
        <v>971</v>
      </c>
      <c r="D63" s="202" t="s">
        <v>972</v>
      </c>
      <c r="E63" s="203">
        <v>900</v>
      </c>
      <c r="F63" s="203">
        <v>900</v>
      </c>
      <c r="G63" s="204" t="s">
        <v>1828</v>
      </c>
    </row>
    <row r="64" spans="1:7" x14ac:dyDescent="0.25">
      <c r="A64" s="202" t="s">
        <v>957</v>
      </c>
      <c r="B64" s="202" t="s">
        <v>958</v>
      </c>
      <c r="C64" s="202" t="s">
        <v>973</v>
      </c>
      <c r="D64" s="202" t="s">
        <v>71</v>
      </c>
      <c r="E64" s="130">
        <v>0</v>
      </c>
      <c r="F64" s="130">
        <v>0</v>
      </c>
      <c r="G64" s="204"/>
    </row>
    <row r="65" spans="1:7" x14ac:dyDescent="0.25">
      <c r="A65" s="202" t="s">
        <v>957</v>
      </c>
      <c r="B65" s="202" t="s">
        <v>958</v>
      </c>
      <c r="C65" s="202" t="s">
        <v>974</v>
      </c>
      <c r="D65" s="202" t="s">
        <v>72</v>
      </c>
      <c r="E65" s="130">
        <v>0</v>
      </c>
      <c r="F65" s="130">
        <v>0</v>
      </c>
      <c r="G65" s="204"/>
    </row>
    <row r="66" spans="1:7" x14ac:dyDescent="0.25">
      <c r="A66" s="202" t="s">
        <v>957</v>
      </c>
      <c r="B66" s="202" t="s">
        <v>958</v>
      </c>
      <c r="C66" s="202" t="s">
        <v>975</v>
      </c>
      <c r="D66" s="202" t="s">
        <v>73</v>
      </c>
      <c r="E66" s="203">
        <v>350</v>
      </c>
      <c r="F66" s="203">
        <v>350</v>
      </c>
      <c r="G66" s="204" t="s">
        <v>1828</v>
      </c>
    </row>
    <row r="67" spans="1:7" x14ac:dyDescent="0.25">
      <c r="A67" s="202" t="s">
        <v>976</v>
      </c>
      <c r="B67" s="202" t="s">
        <v>977</v>
      </c>
      <c r="C67" s="202" t="s">
        <v>978</v>
      </c>
      <c r="D67" s="202" t="s">
        <v>189</v>
      </c>
      <c r="E67" s="203">
        <v>900</v>
      </c>
      <c r="F67" s="203">
        <v>900</v>
      </c>
      <c r="G67" s="204" t="s">
        <v>1831</v>
      </c>
    </row>
    <row r="68" spans="1:7" x14ac:dyDescent="0.25">
      <c r="A68" s="202" t="s">
        <v>976</v>
      </c>
      <c r="B68" s="202" t="s">
        <v>977</v>
      </c>
      <c r="C68" s="202" t="s">
        <v>979</v>
      </c>
      <c r="D68" s="202" t="s">
        <v>190</v>
      </c>
      <c r="E68" s="203">
        <v>900</v>
      </c>
      <c r="F68" s="203">
        <v>900</v>
      </c>
      <c r="G68" s="204" t="s">
        <v>1831</v>
      </c>
    </row>
    <row r="69" spans="1:7" x14ac:dyDescent="0.25">
      <c r="A69" s="202" t="s">
        <v>976</v>
      </c>
      <c r="B69" s="202" t="s">
        <v>977</v>
      </c>
      <c r="C69" s="202" t="s">
        <v>980</v>
      </c>
      <c r="D69" s="202" t="s">
        <v>191</v>
      </c>
      <c r="E69" s="203">
        <v>900</v>
      </c>
      <c r="F69" s="203">
        <v>900</v>
      </c>
      <c r="G69" s="204" t="s">
        <v>1831</v>
      </c>
    </row>
    <row r="70" spans="1:7" x14ac:dyDescent="0.25">
      <c r="A70" s="202" t="s">
        <v>976</v>
      </c>
      <c r="B70" s="202" t="s">
        <v>977</v>
      </c>
      <c r="C70" s="202" t="s">
        <v>981</v>
      </c>
      <c r="D70" s="202" t="s">
        <v>192</v>
      </c>
      <c r="E70" s="203">
        <v>350</v>
      </c>
      <c r="F70" s="203">
        <v>350</v>
      </c>
      <c r="G70" s="204" t="s">
        <v>1831</v>
      </c>
    </row>
    <row r="71" spans="1:7" x14ac:dyDescent="0.25">
      <c r="A71" s="202" t="s">
        <v>976</v>
      </c>
      <c r="B71" s="202" t="s">
        <v>977</v>
      </c>
      <c r="C71" s="202" t="s">
        <v>982</v>
      </c>
      <c r="D71" s="202" t="s">
        <v>983</v>
      </c>
      <c r="E71" s="203">
        <v>900</v>
      </c>
      <c r="F71" s="203">
        <v>900</v>
      </c>
      <c r="G71" s="204" t="s">
        <v>1831</v>
      </c>
    </row>
    <row r="72" spans="1:7" x14ac:dyDescent="0.25">
      <c r="A72" s="202" t="s">
        <v>976</v>
      </c>
      <c r="B72" s="202" t="s">
        <v>977</v>
      </c>
      <c r="C72" s="202" t="s">
        <v>984</v>
      </c>
      <c r="D72" s="202" t="s">
        <v>193</v>
      </c>
      <c r="E72" s="203">
        <v>900</v>
      </c>
      <c r="F72" s="203">
        <v>900</v>
      </c>
      <c r="G72" s="204" t="s">
        <v>1831</v>
      </c>
    </row>
    <row r="73" spans="1:7" x14ac:dyDescent="0.25">
      <c r="A73" s="202" t="s">
        <v>976</v>
      </c>
      <c r="B73" s="202" t="s">
        <v>977</v>
      </c>
      <c r="C73" s="202" t="s">
        <v>985</v>
      </c>
      <c r="D73" s="202" t="s">
        <v>194</v>
      </c>
      <c r="E73" s="203">
        <v>350</v>
      </c>
      <c r="F73" s="203">
        <v>350</v>
      </c>
      <c r="G73" s="204" t="s">
        <v>1831</v>
      </c>
    </row>
    <row r="74" spans="1:7" x14ac:dyDescent="0.25">
      <c r="A74" s="202" t="s">
        <v>976</v>
      </c>
      <c r="B74" s="202" t="s">
        <v>977</v>
      </c>
      <c r="C74" s="202" t="s">
        <v>986</v>
      </c>
      <c r="D74" s="202" t="s">
        <v>195</v>
      </c>
      <c r="E74" s="203">
        <v>900</v>
      </c>
      <c r="F74" s="203">
        <v>900</v>
      </c>
      <c r="G74" s="204" t="s">
        <v>1831</v>
      </c>
    </row>
    <row r="75" spans="1:7" x14ac:dyDescent="0.25">
      <c r="A75" s="202" t="s">
        <v>976</v>
      </c>
      <c r="B75" s="202" t="s">
        <v>977</v>
      </c>
      <c r="C75" s="202" t="s">
        <v>987</v>
      </c>
      <c r="D75" s="202" t="s">
        <v>111</v>
      </c>
      <c r="E75" s="130">
        <v>0</v>
      </c>
      <c r="F75" s="130">
        <v>0</v>
      </c>
      <c r="G75" s="204"/>
    </row>
    <row r="76" spans="1:7" x14ac:dyDescent="0.25">
      <c r="A76" s="202" t="s">
        <v>976</v>
      </c>
      <c r="B76" s="202" t="s">
        <v>977</v>
      </c>
      <c r="C76" s="202" t="s">
        <v>988</v>
      </c>
      <c r="D76" s="202" t="s">
        <v>181</v>
      </c>
      <c r="E76" s="203">
        <v>900</v>
      </c>
      <c r="F76" s="203">
        <v>900</v>
      </c>
      <c r="G76" s="204" t="s">
        <v>1831</v>
      </c>
    </row>
    <row r="77" spans="1:7" x14ac:dyDescent="0.25">
      <c r="A77" s="202" t="s">
        <v>976</v>
      </c>
      <c r="B77" s="202" t="s">
        <v>989</v>
      </c>
      <c r="C77" s="202" t="s">
        <v>990</v>
      </c>
      <c r="D77" s="202" t="s">
        <v>180</v>
      </c>
      <c r="E77" s="203">
        <v>350</v>
      </c>
      <c r="F77" s="203">
        <v>350</v>
      </c>
      <c r="G77" s="204" t="s">
        <v>1831</v>
      </c>
    </row>
    <row r="78" spans="1:7" x14ac:dyDescent="0.25">
      <c r="A78" s="202" t="s">
        <v>976</v>
      </c>
      <c r="B78" s="202" t="s">
        <v>989</v>
      </c>
      <c r="C78" s="202" t="s">
        <v>991</v>
      </c>
      <c r="D78" s="202" t="s">
        <v>184</v>
      </c>
      <c r="E78" s="203">
        <v>900</v>
      </c>
      <c r="F78" s="203">
        <v>900</v>
      </c>
      <c r="G78" s="204" t="s">
        <v>1831</v>
      </c>
    </row>
    <row r="79" spans="1:7" x14ac:dyDescent="0.25">
      <c r="A79" s="202" t="s">
        <v>976</v>
      </c>
      <c r="B79" s="202" t="s">
        <v>989</v>
      </c>
      <c r="C79" s="202" t="s">
        <v>992</v>
      </c>
      <c r="D79" s="202" t="s">
        <v>993</v>
      </c>
      <c r="E79" s="203">
        <v>300</v>
      </c>
      <c r="F79" s="203">
        <v>300</v>
      </c>
      <c r="G79" s="204" t="s">
        <v>1831</v>
      </c>
    </row>
    <row r="80" spans="1:7" x14ac:dyDescent="0.25">
      <c r="A80" s="202" t="s">
        <v>976</v>
      </c>
      <c r="B80" s="202" t="s">
        <v>989</v>
      </c>
      <c r="C80" s="202" t="s">
        <v>994</v>
      </c>
      <c r="D80" s="202" t="s">
        <v>185</v>
      </c>
      <c r="E80" s="203">
        <v>350</v>
      </c>
      <c r="F80" s="203">
        <v>350</v>
      </c>
      <c r="G80" s="204"/>
    </row>
    <row r="81" spans="1:7" x14ac:dyDescent="0.25">
      <c r="A81" s="202" t="s">
        <v>976</v>
      </c>
      <c r="B81" s="202" t="s">
        <v>995</v>
      </c>
      <c r="C81" s="202" t="s">
        <v>996</v>
      </c>
      <c r="D81" s="202" t="s">
        <v>182</v>
      </c>
      <c r="E81" s="203">
        <v>900</v>
      </c>
      <c r="F81" s="203">
        <v>900</v>
      </c>
      <c r="G81" s="204" t="s">
        <v>1828</v>
      </c>
    </row>
    <row r="82" spans="1:7" x14ac:dyDescent="0.25">
      <c r="A82" s="202" t="s">
        <v>976</v>
      </c>
      <c r="B82" s="202" t="s">
        <v>995</v>
      </c>
      <c r="C82" s="202" t="s">
        <v>997</v>
      </c>
      <c r="D82" s="202" t="s">
        <v>183</v>
      </c>
      <c r="E82" s="203">
        <v>900</v>
      </c>
      <c r="F82" s="203">
        <v>900</v>
      </c>
      <c r="G82" s="204" t="s">
        <v>1828</v>
      </c>
    </row>
    <row r="83" spans="1:7" x14ac:dyDescent="0.25">
      <c r="A83" s="202" t="s">
        <v>976</v>
      </c>
      <c r="B83" s="202" t="s">
        <v>995</v>
      </c>
      <c r="C83" s="202" t="s">
        <v>998</v>
      </c>
      <c r="D83" s="202" t="s">
        <v>186</v>
      </c>
      <c r="E83" s="203">
        <v>600</v>
      </c>
      <c r="F83" s="203">
        <v>600</v>
      </c>
      <c r="G83" s="204" t="s">
        <v>1828</v>
      </c>
    </row>
    <row r="84" spans="1:7" x14ac:dyDescent="0.25">
      <c r="A84" s="202" t="s">
        <v>976</v>
      </c>
      <c r="B84" s="202" t="s">
        <v>995</v>
      </c>
      <c r="C84" s="202" t="s">
        <v>999</v>
      </c>
      <c r="D84" s="202" t="s">
        <v>187</v>
      </c>
      <c r="E84" s="203">
        <v>600</v>
      </c>
      <c r="F84" s="203">
        <v>600</v>
      </c>
      <c r="G84" s="204" t="s">
        <v>1828</v>
      </c>
    </row>
    <row r="85" spans="1:7" x14ac:dyDescent="0.25">
      <c r="A85" s="202" t="s">
        <v>976</v>
      </c>
      <c r="B85" s="202" t="s">
        <v>995</v>
      </c>
      <c r="C85" s="202" t="s">
        <v>1000</v>
      </c>
      <c r="D85" s="202" t="s">
        <v>188</v>
      </c>
      <c r="E85" s="203">
        <v>600</v>
      </c>
      <c r="F85" s="203">
        <v>600</v>
      </c>
      <c r="G85" s="204" t="s">
        <v>1828</v>
      </c>
    </row>
    <row r="86" spans="1:7" x14ac:dyDescent="0.25">
      <c r="A86" s="202" t="s">
        <v>976</v>
      </c>
      <c r="B86" s="202" t="s">
        <v>1001</v>
      </c>
      <c r="C86" s="202" t="s">
        <v>1002</v>
      </c>
      <c r="D86" s="202" t="s">
        <v>1003</v>
      </c>
      <c r="E86" s="203">
        <v>900</v>
      </c>
      <c r="F86" s="203">
        <v>900</v>
      </c>
      <c r="G86" s="204" t="s">
        <v>1923</v>
      </c>
    </row>
    <row r="87" spans="1:7" x14ac:dyDescent="0.25">
      <c r="A87" s="202" t="s">
        <v>976</v>
      </c>
      <c r="B87" s="202" t="s">
        <v>1001</v>
      </c>
      <c r="C87" s="202" t="s">
        <v>1004</v>
      </c>
      <c r="D87" s="202" t="s">
        <v>1005</v>
      </c>
      <c r="E87" s="203">
        <v>900</v>
      </c>
      <c r="F87" s="203">
        <v>900</v>
      </c>
      <c r="G87" s="204" t="s">
        <v>1923</v>
      </c>
    </row>
    <row r="88" spans="1:7" x14ac:dyDescent="0.25">
      <c r="A88" s="202" t="s">
        <v>976</v>
      </c>
      <c r="B88" s="202" t="s">
        <v>1001</v>
      </c>
      <c r="C88" s="202" t="s">
        <v>1006</v>
      </c>
      <c r="D88" s="202" t="s">
        <v>196</v>
      </c>
      <c r="E88" s="130">
        <v>0</v>
      </c>
      <c r="F88" s="130">
        <v>0</v>
      </c>
      <c r="G88" s="204" t="s">
        <v>1833</v>
      </c>
    </row>
    <row r="89" spans="1:7" x14ac:dyDescent="0.25">
      <c r="A89" s="202" t="s">
        <v>1007</v>
      </c>
      <c r="B89" s="202" t="s">
        <v>1008</v>
      </c>
      <c r="C89" s="202" t="s">
        <v>1009</v>
      </c>
      <c r="D89" s="202" t="s">
        <v>1010</v>
      </c>
      <c r="E89" s="130">
        <v>0</v>
      </c>
      <c r="F89" s="130">
        <v>0</v>
      </c>
      <c r="G89" s="204"/>
    </row>
    <row r="90" spans="1:7" x14ac:dyDescent="0.25">
      <c r="A90" s="202" t="s">
        <v>1007</v>
      </c>
      <c r="B90" s="202" t="s">
        <v>1008</v>
      </c>
      <c r="C90" s="202" t="s">
        <v>1011</v>
      </c>
      <c r="D90" s="202" t="s">
        <v>1012</v>
      </c>
      <c r="E90" s="203">
        <v>900</v>
      </c>
      <c r="F90" s="203">
        <v>900</v>
      </c>
      <c r="G90" s="204" t="s">
        <v>1831</v>
      </c>
    </row>
    <row r="91" spans="1:7" x14ac:dyDescent="0.25">
      <c r="A91" s="202" t="s">
        <v>1007</v>
      </c>
      <c r="B91" s="202" t="s">
        <v>1008</v>
      </c>
      <c r="C91" s="202" t="s">
        <v>1013</v>
      </c>
      <c r="D91" s="202" t="s">
        <v>1014</v>
      </c>
      <c r="E91" s="203">
        <v>350</v>
      </c>
      <c r="F91" s="203">
        <v>350</v>
      </c>
      <c r="G91" s="204" t="s">
        <v>1831</v>
      </c>
    </row>
    <row r="92" spans="1:7" x14ac:dyDescent="0.25">
      <c r="A92" s="202" t="s">
        <v>1007</v>
      </c>
      <c r="B92" s="202" t="s">
        <v>1008</v>
      </c>
      <c r="C92" s="202" t="s">
        <v>1015</v>
      </c>
      <c r="D92" s="202" t="s">
        <v>1016</v>
      </c>
      <c r="E92" s="203">
        <v>700</v>
      </c>
      <c r="F92" s="203">
        <v>700</v>
      </c>
      <c r="G92" s="204" t="s">
        <v>1831</v>
      </c>
    </row>
    <row r="93" spans="1:7" x14ac:dyDescent="0.25">
      <c r="A93" s="202" t="s">
        <v>1007</v>
      </c>
      <c r="B93" s="202" t="s">
        <v>1008</v>
      </c>
      <c r="C93" s="202" t="s">
        <v>1017</v>
      </c>
      <c r="D93" s="202" t="s">
        <v>1018</v>
      </c>
      <c r="E93" s="203">
        <v>900</v>
      </c>
      <c r="F93" s="203">
        <v>900</v>
      </c>
      <c r="G93" s="204" t="s">
        <v>1831</v>
      </c>
    </row>
    <row r="94" spans="1:7" x14ac:dyDescent="0.25">
      <c r="A94" s="202" t="s">
        <v>1007</v>
      </c>
      <c r="B94" s="202" t="s">
        <v>1008</v>
      </c>
      <c r="C94" s="202" t="s">
        <v>1019</v>
      </c>
      <c r="D94" s="202" t="s">
        <v>1020</v>
      </c>
      <c r="E94" s="203">
        <v>900</v>
      </c>
      <c r="F94" s="203">
        <v>900</v>
      </c>
      <c r="G94" s="204" t="s">
        <v>1831</v>
      </c>
    </row>
    <row r="95" spans="1:7" x14ac:dyDescent="0.25">
      <c r="A95" s="202" t="s">
        <v>1007</v>
      </c>
      <c r="B95" s="202" t="s">
        <v>1008</v>
      </c>
      <c r="C95" s="202" t="s">
        <v>1021</v>
      </c>
      <c r="D95" s="202" t="s">
        <v>1022</v>
      </c>
      <c r="E95" s="130">
        <v>0</v>
      </c>
      <c r="F95" s="130">
        <v>0</v>
      </c>
      <c r="G95" s="204"/>
    </row>
    <row r="96" spans="1:7" x14ac:dyDescent="0.25">
      <c r="A96" s="202" t="s">
        <v>1007</v>
      </c>
      <c r="B96" s="202" t="s">
        <v>1023</v>
      </c>
      <c r="C96" s="202" t="s">
        <v>1024</v>
      </c>
      <c r="D96" s="202" t="s">
        <v>1025</v>
      </c>
      <c r="E96" s="203">
        <v>900</v>
      </c>
      <c r="F96" s="203">
        <v>900</v>
      </c>
      <c r="G96" s="204"/>
    </row>
    <row r="97" spans="1:7" x14ac:dyDescent="0.25">
      <c r="A97" s="202" t="s">
        <v>1007</v>
      </c>
      <c r="B97" s="202" t="s">
        <v>1023</v>
      </c>
      <c r="C97" s="202" t="s">
        <v>1026</v>
      </c>
      <c r="D97" s="202" t="s">
        <v>1027</v>
      </c>
      <c r="E97" s="203">
        <v>900</v>
      </c>
      <c r="F97" s="203">
        <v>900</v>
      </c>
      <c r="G97" s="204"/>
    </row>
    <row r="98" spans="1:7" x14ac:dyDescent="0.25">
      <c r="A98" s="202" t="s">
        <v>1007</v>
      </c>
      <c r="B98" s="202" t="s">
        <v>1023</v>
      </c>
      <c r="C98" s="202" t="s">
        <v>1028</v>
      </c>
      <c r="D98" s="202" t="s">
        <v>1029</v>
      </c>
      <c r="E98" s="203">
        <v>900</v>
      </c>
      <c r="F98" s="203">
        <v>900</v>
      </c>
      <c r="G98" s="204"/>
    </row>
    <row r="99" spans="1:7" x14ac:dyDescent="0.25">
      <c r="A99" s="202" t="s">
        <v>1007</v>
      </c>
      <c r="B99" s="202" t="s">
        <v>1023</v>
      </c>
      <c r="C99" s="202" t="s">
        <v>1030</v>
      </c>
      <c r="D99" s="202" t="s">
        <v>1031</v>
      </c>
      <c r="E99" s="203">
        <v>900</v>
      </c>
      <c r="F99" s="203">
        <v>900</v>
      </c>
      <c r="G99" s="204"/>
    </row>
    <row r="100" spans="1:7" x14ac:dyDescent="0.25">
      <c r="A100" s="202" t="s">
        <v>1007</v>
      </c>
      <c r="B100" s="202" t="s">
        <v>1023</v>
      </c>
      <c r="C100" s="202" t="s">
        <v>1032</v>
      </c>
      <c r="D100" s="202" t="s">
        <v>1033</v>
      </c>
      <c r="E100" s="203">
        <v>900</v>
      </c>
      <c r="F100" s="203">
        <v>900</v>
      </c>
      <c r="G100" s="204"/>
    </row>
    <row r="101" spans="1:7" x14ac:dyDescent="0.25">
      <c r="A101" s="202" t="s">
        <v>1007</v>
      </c>
      <c r="B101" s="202" t="s">
        <v>1023</v>
      </c>
      <c r="C101" s="202" t="s">
        <v>1034</v>
      </c>
      <c r="D101" s="202" t="s">
        <v>1035</v>
      </c>
      <c r="E101" s="203">
        <v>900</v>
      </c>
      <c r="F101" s="203">
        <v>900</v>
      </c>
      <c r="G101" s="204"/>
    </row>
    <row r="102" spans="1:7" x14ac:dyDescent="0.25">
      <c r="A102" s="202" t="s">
        <v>1007</v>
      </c>
      <c r="B102" s="202" t="s">
        <v>1023</v>
      </c>
      <c r="C102" s="202" t="s">
        <v>1036</v>
      </c>
      <c r="D102" s="202" t="s">
        <v>1037</v>
      </c>
      <c r="E102" s="130">
        <v>0</v>
      </c>
      <c r="F102" s="130">
        <v>0</v>
      </c>
      <c r="G102" s="204"/>
    </row>
    <row r="103" spans="1:7" x14ac:dyDescent="0.25">
      <c r="A103" s="202" t="s">
        <v>1007</v>
      </c>
      <c r="B103" s="202" t="s">
        <v>1038</v>
      </c>
      <c r="C103" s="202" t="s">
        <v>1039</v>
      </c>
      <c r="D103" s="202" t="s">
        <v>74</v>
      </c>
      <c r="E103" s="203">
        <v>900</v>
      </c>
      <c r="F103" s="203">
        <v>900</v>
      </c>
      <c r="G103" s="204" t="s">
        <v>1831</v>
      </c>
    </row>
    <row r="104" spans="1:7" x14ac:dyDescent="0.25">
      <c r="A104" s="202" t="s">
        <v>1007</v>
      </c>
      <c r="B104" s="202" t="s">
        <v>1038</v>
      </c>
      <c r="C104" s="202" t="s">
        <v>1040</v>
      </c>
      <c r="D104" s="202" t="s">
        <v>1041</v>
      </c>
      <c r="E104" s="203">
        <v>900</v>
      </c>
      <c r="F104" s="203">
        <v>900</v>
      </c>
      <c r="G104" s="204" t="s">
        <v>1831</v>
      </c>
    </row>
    <row r="105" spans="1:7" x14ac:dyDescent="0.25">
      <c r="A105" s="202" t="s">
        <v>1007</v>
      </c>
      <c r="B105" s="202" t="s">
        <v>1038</v>
      </c>
      <c r="C105" s="202" t="s">
        <v>1042</v>
      </c>
      <c r="D105" s="202" t="s">
        <v>75</v>
      </c>
      <c r="E105" s="203">
        <v>900</v>
      </c>
      <c r="F105" s="203">
        <v>900</v>
      </c>
      <c r="G105" s="204" t="s">
        <v>1831</v>
      </c>
    </row>
    <row r="106" spans="1:7" x14ac:dyDescent="0.25">
      <c r="A106" s="202" t="s">
        <v>1007</v>
      </c>
      <c r="B106" s="202" t="s">
        <v>1043</v>
      </c>
      <c r="C106" s="202" t="s">
        <v>1044</v>
      </c>
      <c r="D106" s="202" t="s">
        <v>1045</v>
      </c>
      <c r="E106" s="130">
        <v>0</v>
      </c>
      <c r="F106" s="130">
        <v>0</v>
      </c>
      <c r="G106" s="204"/>
    </row>
    <row r="107" spans="1:7" x14ac:dyDescent="0.25">
      <c r="A107" s="202" t="s">
        <v>1007</v>
      </c>
      <c r="B107" s="202" t="s">
        <v>1043</v>
      </c>
      <c r="C107" s="202" t="s">
        <v>1046</v>
      </c>
      <c r="D107" s="202" t="s">
        <v>1047</v>
      </c>
      <c r="E107" s="130">
        <v>0</v>
      </c>
      <c r="F107" s="130">
        <v>0</v>
      </c>
      <c r="G107" s="204"/>
    </row>
    <row r="108" spans="1:7" x14ac:dyDescent="0.25">
      <c r="A108" s="202" t="s">
        <v>1007</v>
      </c>
      <c r="B108" s="202" t="s">
        <v>1043</v>
      </c>
      <c r="C108" s="202" t="s">
        <v>1048</v>
      </c>
      <c r="D108" s="202" t="s">
        <v>1049</v>
      </c>
      <c r="E108" s="130">
        <v>0</v>
      </c>
      <c r="F108" s="130">
        <v>0</v>
      </c>
      <c r="G108" s="204"/>
    </row>
    <row r="109" spans="1:7" x14ac:dyDescent="0.25">
      <c r="A109" s="202" t="s">
        <v>1050</v>
      </c>
      <c r="B109" s="202" t="s">
        <v>1051</v>
      </c>
      <c r="C109" s="202" t="s">
        <v>1052</v>
      </c>
      <c r="D109" s="202" t="s">
        <v>1053</v>
      </c>
      <c r="E109" s="203">
        <v>500</v>
      </c>
      <c r="F109" s="203">
        <v>500</v>
      </c>
      <c r="G109" s="204"/>
    </row>
    <row r="110" spans="1:7" x14ac:dyDescent="0.25">
      <c r="A110" s="202" t="s">
        <v>1050</v>
      </c>
      <c r="B110" s="202" t="s">
        <v>1051</v>
      </c>
      <c r="C110" s="202" t="s">
        <v>1054</v>
      </c>
      <c r="D110" s="202" t="s">
        <v>1055</v>
      </c>
      <c r="E110" s="203">
        <v>500</v>
      </c>
      <c r="F110" s="203">
        <v>500</v>
      </c>
      <c r="G110" s="204"/>
    </row>
    <row r="111" spans="1:7" x14ac:dyDescent="0.25">
      <c r="A111" s="202" t="s">
        <v>1050</v>
      </c>
      <c r="B111" s="202" t="s">
        <v>1051</v>
      </c>
      <c r="C111" s="202" t="s">
        <v>1056</v>
      </c>
      <c r="D111" s="202" t="s">
        <v>1057</v>
      </c>
      <c r="E111" s="203">
        <v>500</v>
      </c>
      <c r="F111" s="203">
        <v>500</v>
      </c>
      <c r="G111" s="204"/>
    </row>
    <row r="112" spans="1:7" x14ac:dyDescent="0.25">
      <c r="A112" s="202" t="s">
        <v>1050</v>
      </c>
      <c r="B112" s="202" t="s">
        <v>1051</v>
      </c>
      <c r="C112" s="202" t="s">
        <v>1058</v>
      </c>
      <c r="D112" s="202" t="s">
        <v>1059</v>
      </c>
      <c r="E112" s="203">
        <v>500</v>
      </c>
      <c r="F112" s="203">
        <v>500</v>
      </c>
      <c r="G112" s="204"/>
    </row>
    <row r="113" spans="1:7" x14ac:dyDescent="0.25">
      <c r="A113" s="202" t="s">
        <v>1050</v>
      </c>
      <c r="B113" s="202" t="s">
        <v>1051</v>
      </c>
      <c r="C113" s="202" t="s">
        <v>1060</v>
      </c>
      <c r="D113" s="202" t="s">
        <v>1061</v>
      </c>
      <c r="E113" s="203">
        <v>500</v>
      </c>
      <c r="F113" s="203">
        <v>500</v>
      </c>
      <c r="G113" s="204"/>
    </row>
    <row r="114" spans="1:7" x14ac:dyDescent="0.25">
      <c r="A114" s="202" t="s">
        <v>1050</v>
      </c>
      <c r="B114" s="202" t="s">
        <v>1051</v>
      </c>
      <c r="C114" s="202" t="s">
        <v>1062</v>
      </c>
      <c r="D114" s="202" t="s">
        <v>1063</v>
      </c>
      <c r="E114" s="203">
        <v>500</v>
      </c>
      <c r="F114" s="203">
        <v>500</v>
      </c>
      <c r="G114" s="204"/>
    </row>
    <row r="115" spans="1:7" x14ac:dyDescent="0.25">
      <c r="A115" s="202" t="s">
        <v>1050</v>
      </c>
      <c r="B115" s="202" t="s">
        <v>1051</v>
      </c>
      <c r="C115" s="202" t="s">
        <v>1064</v>
      </c>
      <c r="D115" s="202" t="s">
        <v>1065</v>
      </c>
      <c r="E115" s="203">
        <v>500</v>
      </c>
      <c r="F115" s="203">
        <v>500</v>
      </c>
      <c r="G115" s="204"/>
    </row>
    <row r="116" spans="1:7" x14ac:dyDescent="0.25">
      <c r="A116" s="202" t="s">
        <v>1050</v>
      </c>
      <c r="B116" s="202" t="s">
        <v>1051</v>
      </c>
      <c r="C116" s="202" t="s">
        <v>1066</v>
      </c>
      <c r="D116" s="202" t="s">
        <v>1067</v>
      </c>
      <c r="E116" s="203">
        <v>500</v>
      </c>
      <c r="F116" s="203">
        <v>500</v>
      </c>
      <c r="G116" s="204"/>
    </row>
    <row r="117" spans="1:7" x14ac:dyDescent="0.25">
      <c r="A117" s="202" t="s">
        <v>1050</v>
      </c>
      <c r="B117" s="202" t="s">
        <v>1051</v>
      </c>
      <c r="C117" s="202" t="s">
        <v>1068</v>
      </c>
      <c r="D117" s="202" t="s">
        <v>77</v>
      </c>
      <c r="E117" s="203">
        <v>500</v>
      </c>
      <c r="F117" s="203">
        <v>500</v>
      </c>
      <c r="G117" s="204"/>
    </row>
    <row r="118" spans="1:7" x14ac:dyDescent="0.25">
      <c r="A118" s="202" t="s">
        <v>1050</v>
      </c>
      <c r="B118" s="202" t="s">
        <v>1051</v>
      </c>
      <c r="C118" s="202" t="s">
        <v>1069</v>
      </c>
      <c r="D118" s="202" t="s">
        <v>1070</v>
      </c>
      <c r="E118" s="203">
        <v>500</v>
      </c>
      <c r="F118" s="203">
        <v>500</v>
      </c>
      <c r="G118" s="204"/>
    </row>
    <row r="119" spans="1:7" x14ac:dyDescent="0.25">
      <c r="A119" s="202" t="s">
        <v>1050</v>
      </c>
      <c r="B119" s="202" t="s">
        <v>1051</v>
      </c>
      <c r="C119" s="202" t="s">
        <v>1071</v>
      </c>
      <c r="D119" s="202" t="s">
        <v>1072</v>
      </c>
      <c r="E119" s="203">
        <v>500</v>
      </c>
      <c r="F119" s="203">
        <v>500</v>
      </c>
      <c r="G119" s="204"/>
    </row>
    <row r="120" spans="1:7" x14ac:dyDescent="0.25">
      <c r="A120" s="202" t="s">
        <v>1073</v>
      </c>
      <c r="B120" s="202" t="s">
        <v>1074</v>
      </c>
      <c r="C120" s="202" t="s">
        <v>1075</v>
      </c>
      <c r="D120" s="202" t="s">
        <v>78</v>
      </c>
      <c r="E120" s="203">
        <v>500</v>
      </c>
      <c r="F120" s="203">
        <v>500</v>
      </c>
      <c r="G120" s="204" t="s">
        <v>1924</v>
      </c>
    </row>
    <row r="121" spans="1:7" x14ac:dyDescent="0.25">
      <c r="A121" s="202" t="s">
        <v>1073</v>
      </c>
      <c r="B121" s="202" t="s">
        <v>1074</v>
      </c>
      <c r="C121" s="202" t="s">
        <v>1076</v>
      </c>
      <c r="D121" s="202" t="s">
        <v>79</v>
      </c>
      <c r="E121" s="203">
        <v>500</v>
      </c>
      <c r="F121" s="203">
        <v>500</v>
      </c>
      <c r="G121" s="204" t="s">
        <v>1924</v>
      </c>
    </row>
    <row r="122" spans="1:7" x14ac:dyDescent="0.25">
      <c r="A122" s="202" t="s">
        <v>1077</v>
      </c>
      <c r="B122" s="202" t="s">
        <v>1078</v>
      </c>
      <c r="C122" s="202" t="s">
        <v>1079</v>
      </c>
      <c r="D122" s="202" t="s">
        <v>85</v>
      </c>
      <c r="E122" s="203">
        <v>500</v>
      </c>
      <c r="F122" s="203">
        <v>500</v>
      </c>
      <c r="G122" s="204" t="s">
        <v>1925</v>
      </c>
    </row>
    <row r="123" spans="1:7" x14ac:dyDescent="0.25">
      <c r="A123" s="202" t="s">
        <v>1077</v>
      </c>
      <c r="B123" s="202" t="s">
        <v>1078</v>
      </c>
      <c r="C123" s="202" t="s">
        <v>1080</v>
      </c>
      <c r="D123" s="202" t="s">
        <v>86</v>
      </c>
      <c r="E123" s="130">
        <v>0</v>
      </c>
      <c r="F123" s="130">
        <v>0</v>
      </c>
      <c r="G123" s="204"/>
    </row>
    <row r="124" spans="1:7" x14ac:dyDescent="0.25">
      <c r="A124" s="202" t="s">
        <v>1077</v>
      </c>
      <c r="B124" s="202" t="s">
        <v>1078</v>
      </c>
      <c r="C124" s="202" t="s">
        <v>1081</v>
      </c>
      <c r="D124" s="202" t="s">
        <v>87</v>
      </c>
      <c r="E124" s="130">
        <v>0</v>
      </c>
      <c r="F124" s="130">
        <v>0</v>
      </c>
      <c r="G124" s="204"/>
    </row>
    <row r="125" spans="1:7" x14ac:dyDescent="0.25">
      <c r="A125" s="202" t="s">
        <v>1077</v>
      </c>
      <c r="B125" s="202" t="s">
        <v>1082</v>
      </c>
      <c r="C125" s="202" t="s">
        <v>1083</v>
      </c>
      <c r="D125" s="202" t="s">
        <v>88</v>
      </c>
      <c r="E125" s="203">
        <v>900</v>
      </c>
      <c r="F125" s="203">
        <v>900</v>
      </c>
      <c r="G125" s="204" t="s">
        <v>1832</v>
      </c>
    </row>
    <row r="126" spans="1:7" x14ac:dyDescent="0.25">
      <c r="A126" s="202" t="s">
        <v>1077</v>
      </c>
      <c r="B126" s="202" t="s">
        <v>1084</v>
      </c>
      <c r="C126" s="202" t="s">
        <v>1085</v>
      </c>
      <c r="D126" s="202" t="s">
        <v>1086</v>
      </c>
      <c r="E126" s="130">
        <v>0</v>
      </c>
      <c r="F126" s="130">
        <v>0</v>
      </c>
      <c r="G126" s="204"/>
    </row>
    <row r="127" spans="1:7" x14ac:dyDescent="0.25">
      <c r="A127" s="202" t="s">
        <v>1087</v>
      </c>
      <c r="B127" s="202" t="s">
        <v>1088</v>
      </c>
      <c r="C127" s="202" t="s">
        <v>1089</v>
      </c>
      <c r="D127" s="202" t="s">
        <v>198</v>
      </c>
      <c r="E127" s="203">
        <v>900</v>
      </c>
      <c r="F127" s="203">
        <v>900</v>
      </c>
      <c r="G127" s="204"/>
    </row>
    <row r="128" spans="1:7" x14ac:dyDescent="0.25">
      <c r="A128" s="202" t="s">
        <v>1087</v>
      </c>
      <c r="B128" s="202" t="s">
        <v>1088</v>
      </c>
      <c r="C128" s="202" t="s">
        <v>1090</v>
      </c>
      <c r="D128" s="202" t="s">
        <v>199</v>
      </c>
      <c r="E128" s="203">
        <v>900</v>
      </c>
      <c r="F128" s="203">
        <v>900</v>
      </c>
      <c r="G128" s="204"/>
    </row>
    <row r="129" spans="1:7" x14ac:dyDescent="0.25">
      <c r="A129" s="202" t="s">
        <v>1087</v>
      </c>
      <c r="B129" s="202" t="s">
        <v>1088</v>
      </c>
      <c r="C129" s="202" t="s">
        <v>1091</v>
      </c>
      <c r="D129" s="202" t="s">
        <v>200</v>
      </c>
      <c r="E129" s="203">
        <v>900</v>
      </c>
      <c r="F129" s="203">
        <v>900</v>
      </c>
      <c r="G129" s="204"/>
    </row>
    <row r="130" spans="1:7" x14ac:dyDescent="0.25">
      <c r="A130" s="202" t="s">
        <v>1087</v>
      </c>
      <c r="B130" s="202" t="s">
        <v>1088</v>
      </c>
      <c r="C130" s="202" t="s">
        <v>1092</v>
      </c>
      <c r="D130" s="202" t="s">
        <v>1093</v>
      </c>
      <c r="E130" s="203">
        <v>900</v>
      </c>
      <c r="F130" s="203">
        <v>900</v>
      </c>
      <c r="G130" s="204"/>
    </row>
    <row r="131" spans="1:7" x14ac:dyDescent="0.25">
      <c r="A131" s="202" t="s">
        <v>1087</v>
      </c>
      <c r="B131" s="202" t="s">
        <v>1088</v>
      </c>
      <c r="C131" s="202" t="s">
        <v>1094</v>
      </c>
      <c r="D131" s="202" t="s">
        <v>201</v>
      </c>
      <c r="E131" s="203">
        <v>900</v>
      </c>
      <c r="F131" s="203">
        <v>900</v>
      </c>
      <c r="G131" s="204"/>
    </row>
    <row r="132" spans="1:7" x14ac:dyDescent="0.25">
      <c r="A132" s="202" t="s">
        <v>1087</v>
      </c>
      <c r="B132" s="202" t="s">
        <v>1095</v>
      </c>
      <c r="C132" s="202" t="s">
        <v>1096</v>
      </c>
      <c r="D132" s="202" t="s">
        <v>202</v>
      </c>
      <c r="E132" s="203">
        <v>900</v>
      </c>
      <c r="F132" s="203">
        <v>900</v>
      </c>
      <c r="G132" s="204"/>
    </row>
    <row r="133" spans="1:7" x14ac:dyDescent="0.25">
      <c r="A133" s="202" t="s">
        <v>1087</v>
      </c>
      <c r="B133" s="202" t="s">
        <v>1095</v>
      </c>
      <c r="C133" s="202" t="s">
        <v>1097</v>
      </c>
      <c r="D133" s="202" t="s">
        <v>203</v>
      </c>
      <c r="E133" s="203">
        <v>900</v>
      </c>
      <c r="F133" s="203">
        <v>900</v>
      </c>
      <c r="G133" s="204"/>
    </row>
    <row r="134" spans="1:7" x14ac:dyDescent="0.25">
      <c r="A134" s="202" t="s">
        <v>1087</v>
      </c>
      <c r="B134" s="202" t="s">
        <v>1095</v>
      </c>
      <c r="C134" s="202" t="s">
        <v>1098</v>
      </c>
      <c r="D134" s="202" t="s">
        <v>205</v>
      </c>
      <c r="E134" s="203">
        <v>900</v>
      </c>
      <c r="F134" s="203">
        <v>900</v>
      </c>
      <c r="G134" s="204"/>
    </row>
    <row r="135" spans="1:7" x14ac:dyDescent="0.25">
      <c r="A135" s="202" t="s">
        <v>1087</v>
      </c>
      <c r="B135" s="202" t="s">
        <v>1095</v>
      </c>
      <c r="C135" s="202" t="s">
        <v>1099</v>
      </c>
      <c r="D135" s="202" t="s">
        <v>204</v>
      </c>
      <c r="E135" s="203">
        <v>900</v>
      </c>
      <c r="F135" s="203">
        <v>900</v>
      </c>
      <c r="G135" s="204"/>
    </row>
    <row r="136" spans="1:7" x14ac:dyDescent="0.25">
      <c r="A136" s="202" t="s">
        <v>1087</v>
      </c>
      <c r="B136" s="202" t="s">
        <v>1100</v>
      </c>
      <c r="C136" s="202" t="s">
        <v>1101</v>
      </c>
      <c r="D136" s="202" t="s">
        <v>1102</v>
      </c>
      <c r="E136" s="203">
        <v>350</v>
      </c>
      <c r="F136" s="203">
        <v>350</v>
      </c>
      <c r="G136" s="204"/>
    </row>
    <row r="137" spans="1:7" x14ac:dyDescent="0.25">
      <c r="A137" s="202" t="s">
        <v>1087</v>
      </c>
      <c r="B137" s="202" t="s">
        <v>1100</v>
      </c>
      <c r="C137" s="202" t="s">
        <v>1103</v>
      </c>
      <c r="D137" s="202" t="s">
        <v>1104</v>
      </c>
      <c r="E137" s="203">
        <v>350</v>
      </c>
      <c r="F137" s="203">
        <v>350</v>
      </c>
      <c r="G137" s="204"/>
    </row>
    <row r="138" spans="1:7" x14ac:dyDescent="0.25">
      <c r="A138" s="202" t="s">
        <v>1087</v>
      </c>
      <c r="B138" s="202" t="s">
        <v>1100</v>
      </c>
      <c r="C138" s="202" t="s">
        <v>1105</v>
      </c>
      <c r="D138" s="202" t="s">
        <v>1106</v>
      </c>
      <c r="E138" s="203">
        <v>350</v>
      </c>
      <c r="F138" s="203">
        <v>350</v>
      </c>
      <c r="G138" s="204"/>
    </row>
    <row r="139" spans="1:7" x14ac:dyDescent="0.25">
      <c r="A139" s="202" t="s">
        <v>1087</v>
      </c>
      <c r="B139" s="202" t="s">
        <v>1100</v>
      </c>
      <c r="C139" s="202" t="s">
        <v>1107</v>
      </c>
      <c r="D139" s="202" t="s">
        <v>1108</v>
      </c>
      <c r="E139" s="203">
        <v>350</v>
      </c>
      <c r="F139" s="203">
        <v>350</v>
      </c>
      <c r="G139" s="204"/>
    </row>
    <row r="140" spans="1:7" x14ac:dyDescent="0.25">
      <c r="A140" s="202" t="s">
        <v>1087</v>
      </c>
      <c r="B140" s="202" t="s">
        <v>1100</v>
      </c>
      <c r="C140" s="202" t="s">
        <v>1109</v>
      </c>
      <c r="D140" s="202" t="s">
        <v>1110</v>
      </c>
      <c r="E140" s="203">
        <v>350</v>
      </c>
      <c r="F140" s="203">
        <v>350</v>
      </c>
      <c r="G140" s="204"/>
    </row>
    <row r="141" spans="1:7" x14ac:dyDescent="0.25">
      <c r="A141" s="202" t="s">
        <v>1087</v>
      </c>
      <c r="B141" s="202" t="s">
        <v>1100</v>
      </c>
      <c r="C141" s="202" t="s">
        <v>1111</v>
      </c>
      <c r="D141" s="202" t="s">
        <v>1112</v>
      </c>
      <c r="E141" s="203">
        <v>350</v>
      </c>
      <c r="F141" s="203">
        <v>350</v>
      </c>
      <c r="G141" s="204"/>
    </row>
    <row r="142" spans="1:7" x14ac:dyDescent="0.25">
      <c r="A142" s="202" t="s">
        <v>1087</v>
      </c>
      <c r="B142" s="202" t="s">
        <v>1113</v>
      </c>
      <c r="C142" s="202" t="s">
        <v>1114</v>
      </c>
      <c r="D142" s="202" t="s">
        <v>206</v>
      </c>
      <c r="E142" s="203">
        <v>350</v>
      </c>
      <c r="F142" s="203">
        <v>350</v>
      </c>
      <c r="G142" s="204"/>
    </row>
    <row r="143" spans="1:7" x14ac:dyDescent="0.25">
      <c r="A143" s="202" t="s">
        <v>1087</v>
      </c>
      <c r="B143" s="202" t="s">
        <v>1113</v>
      </c>
      <c r="C143" s="202" t="s">
        <v>1115</v>
      </c>
      <c r="D143" s="202" t="s">
        <v>207</v>
      </c>
      <c r="E143" s="203">
        <v>350</v>
      </c>
      <c r="F143" s="203">
        <v>350</v>
      </c>
      <c r="G143" s="204"/>
    </row>
    <row r="144" spans="1:7" x14ac:dyDescent="0.25">
      <c r="A144" s="202" t="s">
        <v>1087</v>
      </c>
      <c r="B144" s="202" t="s">
        <v>1113</v>
      </c>
      <c r="C144" s="202" t="s">
        <v>1116</v>
      </c>
      <c r="D144" s="202" t="s">
        <v>208</v>
      </c>
      <c r="E144" s="203">
        <v>350</v>
      </c>
      <c r="F144" s="203">
        <v>350</v>
      </c>
      <c r="G144" s="204"/>
    </row>
    <row r="145" spans="1:7" x14ac:dyDescent="0.25">
      <c r="A145" s="202" t="s">
        <v>1087</v>
      </c>
      <c r="B145" s="202" t="s">
        <v>1113</v>
      </c>
      <c r="C145" s="202" t="s">
        <v>1117</v>
      </c>
      <c r="D145" s="202" t="s">
        <v>209</v>
      </c>
      <c r="E145" s="203">
        <v>350</v>
      </c>
      <c r="F145" s="203">
        <v>350</v>
      </c>
      <c r="G145" s="204"/>
    </row>
    <row r="146" spans="1:7" x14ac:dyDescent="0.25">
      <c r="A146" s="202" t="s">
        <v>1087</v>
      </c>
      <c r="B146" s="202" t="s">
        <v>1113</v>
      </c>
      <c r="C146" s="202" t="s">
        <v>1118</v>
      </c>
      <c r="D146" s="202" t="s">
        <v>210</v>
      </c>
      <c r="E146" s="203">
        <v>350</v>
      </c>
      <c r="F146" s="203">
        <v>350</v>
      </c>
      <c r="G146" s="204"/>
    </row>
    <row r="147" spans="1:7" x14ac:dyDescent="0.25">
      <c r="A147" s="202" t="s">
        <v>1087</v>
      </c>
      <c r="B147" s="202" t="s">
        <v>1113</v>
      </c>
      <c r="C147" s="202" t="s">
        <v>1119</v>
      </c>
      <c r="D147" s="202" t="s">
        <v>211</v>
      </c>
      <c r="E147" s="203">
        <v>350</v>
      </c>
      <c r="F147" s="203">
        <v>350</v>
      </c>
      <c r="G147" s="204"/>
    </row>
    <row r="148" spans="1:7" x14ac:dyDescent="0.25">
      <c r="A148" s="202" t="s">
        <v>1087</v>
      </c>
      <c r="B148" s="202" t="s">
        <v>1113</v>
      </c>
      <c r="C148" s="202" t="s">
        <v>1120</v>
      </c>
      <c r="D148" s="202" t="s">
        <v>212</v>
      </c>
      <c r="E148" s="203">
        <v>350</v>
      </c>
      <c r="F148" s="203">
        <v>350</v>
      </c>
      <c r="G148" s="204"/>
    </row>
    <row r="149" spans="1:7" x14ac:dyDescent="0.25">
      <c r="A149" s="202" t="s">
        <v>1087</v>
      </c>
      <c r="B149" s="202" t="s">
        <v>1113</v>
      </c>
      <c r="C149" s="202" t="s">
        <v>1121</v>
      </c>
      <c r="D149" s="202" t="s">
        <v>1122</v>
      </c>
      <c r="E149" s="203">
        <v>350</v>
      </c>
      <c r="F149" s="203">
        <v>350</v>
      </c>
      <c r="G149" s="204"/>
    </row>
    <row r="150" spans="1:7" x14ac:dyDescent="0.25">
      <c r="A150" s="202" t="s">
        <v>1087</v>
      </c>
      <c r="B150" s="202" t="s">
        <v>1123</v>
      </c>
      <c r="C150" s="202" t="s">
        <v>1124</v>
      </c>
      <c r="D150" s="202" t="s">
        <v>213</v>
      </c>
      <c r="E150" s="203">
        <v>350</v>
      </c>
      <c r="F150" s="203">
        <v>350</v>
      </c>
      <c r="G150" s="204"/>
    </row>
    <row r="151" spans="1:7" x14ac:dyDescent="0.25">
      <c r="A151" s="202" t="s">
        <v>1087</v>
      </c>
      <c r="B151" s="202" t="s">
        <v>1123</v>
      </c>
      <c r="C151" s="202" t="s">
        <v>1125</v>
      </c>
      <c r="D151" s="202" t="s">
        <v>214</v>
      </c>
      <c r="E151" s="203">
        <v>350</v>
      </c>
      <c r="F151" s="203">
        <v>350</v>
      </c>
      <c r="G151" s="204"/>
    </row>
    <row r="152" spans="1:7" x14ac:dyDescent="0.25">
      <c r="A152" s="202" t="s">
        <v>1087</v>
      </c>
      <c r="B152" s="202" t="s">
        <v>1123</v>
      </c>
      <c r="C152" s="202" t="s">
        <v>1126</v>
      </c>
      <c r="D152" s="202" t="s">
        <v>1127</v>
      </c>
      <c r="E152" s="203">
        <v>350</v>
      </c>
      <c r="F152" s="203">
        <v>350</v>
      </c>
      <c r="G152" s="204"/>
    </row>
    <row r="153" spans="1:7" x14ac:dyDescent="0.25">
      <c r="A153" s="202" t="s">
        <v>1087</v>
      </c>
      <c r="B153" s="202" t="s">
        <v>1128</v>
      </c>
      <c r="C153" s="202" t="s">
        <v>1129</v>
      </c>
      <c r="D153" s="202" t="s">
        <v>215</v>
      </c>
      <c r="E153" s="203">
        <v>350</v>
      </c>
      <c r="F153" s="203">
        <v>350</v>
      </c>
      <c r="G153" s="204"/>
    </row>
    <row r="154" spans="1:7" x14ac:dyDescent="0.25">
      <c r="A154" s="202" t="s">
        <v>1087</v>
      </c>
      <c r="B154" s="202" t="s">
        <v>1128</v>
      </c>
      <c r="C154" s="202" t="s">
        <v>1130</v>
      </c>
      <c r="D154" s="202" t="s">
        <v>1131</v>
      </c>
      <c r="E154" s="203">
        <v>350</v>
      </c>
      <c r="F154" s="203">
        <v>350</v>
      </c>
      <c r="G154" s="204"/>
    </row>
    <row r="155" spans="1:7" x14ac:dyDescent="0.25">
      <c r="A155" s="202" t="s">
        <v>1087</v>
      </c>
      <c r="B155" s="202" t="s">
        <v>1128</v>
      </c>
      <c r="C155" s="202" t="s">
        <v>1132</v>
      </c>
      <c r="D155" s="202" t="s">
        <v>1133</v>
      </c>
      <c r="E155" s="203">
        <v>350</v>
      </c>
      <c r="F155" s="203">
        <v>350</v>
      </c>
      <c r="G155" s="204"/>
    </row>
    <row r="156" spans="1:7" x14ac:dyDescent="0.25">
      <c r="A156" s="202" t="s">
        <v>1087</v>
      </c>
      <c r="B156" s="202" t="s">
        <v>1134</v>
      </c>
      <c r="C156" s="202" t="s">
        <v>1135</v>
      </c>
      <c r="D156" s="202" t="s">
        <v>1136</v>
      </c>
      <c r="E156" s="203">
        <v>350</v>
      </c>
      <c r="F156" s="203">
        <v>350</v>
      </c>
      <c r="G156" s="204"/>
    </row>
    <row r="157" spans="1:7" x14ac:dyDescent="0.25">
      <c r="A157" s="202" t="s">
        <v>1087</v>
      </c>
      <c r="B157" s="202" t="s">
        <v>1134</v>
      </c>
      <c r="C157" s="202" t="s">
        <v>1137</v>
      </c>
      <c r="D157" s="202" t="s">
        <v>1138</v>
      </c>
      <c r="E157" s="203">
        <v>350</v>
      </c>
      <c r="F157" s="203">
        <v>350</v>
      </c>
      <c r="G157" s="204"/>
    </row>
    <row r="158" spans="1:7" x14ac:dyDescent="0.25">
      <c r="A158" s="202" t="s">
        <v>1087</v>
      </c>
      <c r="B158" s="202" t="s">
        <v>1134</v>
      </c>
      <c r="C158" s="202" t="s">
        <v>1139</v>
      </c>
      <c r="D158" s="202" t="s">
        <v>216</v>
      </c>
      <c r="E158" s="203">
        <v>350</v>
      </c>
      <c r="F158" s="203">
        <v>350</v>
      </c>
      <c r="G158" s="204"/>
    </row>
    <row r="159" spans="1:7" x14ac:dyDescent="0.25">
      <c r="A159" s="202" t="s">
        <v>1087</v>
      </c>
      <c r="B159" s="202" t="s">
        <v>1140</v>
      </c>
      <c r="C159" s="202" t="s">
        <v>1141</v>
      </c>
      <c r="D159" s="202" t="s">
        <v>217</v>
      </c>
      <c r="E159" s="203">
        <v>350</v>
      </c>
      <c r="F159" s="203">
        <v>350</v>
      </c>
      <c r="G159" s="204"/>
    </row>
    <row r="160" spans="1:7" x14ac:dyDescent="0.25">
      <c r="A160" s="202" t="s">
        <v>1087</v>
      </c>
      <c r="B160" s="202" t="s">
        <v>1140</v>
      </c>
      <c r="C160" s="202" t="s">
        <v>1142</v>
      </c>
      <c r="D160" s="202" t="s">
        <v>218</v>
      </c>
      <c r="E160" s="203">
        <v>350</v>
      </c>
      <c r="F160" s="203">
        <v>350</v>
      </c>
      <c r="G160" s="204"/>
    </row>
    <row r="161" spans="1:7" x14ac:dyDescent="0.25">
      <c r="A161" s="202" t="s">
        <v>1087</v>
      </c>
      <c r="B161" s="202" t="s">
        <v>1140</v>
      </c>
      <c r="C161" s="202" t="s">
        <v>1143</v>
      </c>
      <c r="D161" s="202" t="s">
        <v>1144</v>
      </c>
      <c r="E161" s="203">
        <v>350</v>
      </c>
      <c r="F161" s="203">
        <v>350</v>
      </c>
      <c r="G161" s="204"/>
    </row>
    <row r="162" spans="1:7" x14ac:dyDescent="0.25">
      <c r="A162" s="202" t="s">
        <v>1087</v>
      </c>
      <c r="B162" s="202" t="s">
        <v>1140</v>
      </c>
      <c r="C162" s="202" t="s">
        <v>1145</v>
      </c>
      <c r="D162" s="202" t="s">
        <v>219</v>
      </c>
      <c r="E162" s="203">
        <v>350</v>
      </c>
      <c r="F162" s="203">
        <v>350</v>
      </c>
      <c r="G162" s="204"/>
    </row>
    <row r="163" spans="1:7" x14ac:dyDescent="0.25">
      <c r="A163" s="202" t="s">
        <v>1087</v>
      </c>
      <c r="B163" s="202" t="s">
        <v>1146</v>
      </c>
      <c r="C163" s="202" t="s">
        <v>1147</v>
      </c>
      <c r="D163" s="202" t="s">
        <v>220</v>
      </c>
      <c r="E163" s="203">
        <v>650</v>
      </c>
      <c r="F163" s="203">
        <v>650</v>
      </c>
      <c r="G163" s="204"/>
    </row>
    <row r="164" spans="1:7" x14ac:dyDescent="0.25">
      <c r="A164" s="202" t="s">
        <v>1087</v>
      </c>
      <c r="B164" s="202" t="s">
        <v>1146</v>
      </c>
      <c r="C164" s="202" t="s">
        <v>1148</v>
      </c>
      <c r="D164" s="202" t="s">
        <v>221</v>
      </c>
      <c r="E164" s="203">
        <v>650</v>
      </c>
      <c r="F164" s="203">
        <v>650</v>
      </c>
      <c r="G164" s="204"/>
    </row>
    <row r="165" spans="1:7" x14ac:dyDescent="0.25">
      <c r="A165" s="202" t="s">
        <v>1087</v>
      </c>
      <c r="B165" s="202" t="s">
        <v>1146</v>
      </c>
      <c r="C165" s="202" t="s">
        <v>1149</v>
      </c>
      <c r="D165" s="202" t="s">
        <v>1150</v>
      </c>
      <c r="E165" s="203">
        <v>650</v>
      </c>
      <c r="F165" s="203">
        <v>650</v>
      </c>
      <c r="G165" s="204"/>
    </row>
    <row r="166" spans="1:7" x14ac:dyDescent="0.25">
      <c r="A166" s="202" t="s">
        <v>1087</v>
      </c>
      <c r="B166" s="202" t="s">
        <v>1146</v>
      </c>
      <c r="C166" s="202" t="s">
        <v>1151</v>
      </c>
      <c r="D166" s="202" t="s">
        <v>1152</v>
      </c>
      <c r="E166" s="203">
        <v>650</v>
      </c>
      <c r="F166" s="203">
        <v>650</v>
      </c>
      <c r="G166" s="204"/>
    </row>
    <row r="167" spans="1:7" x14ac:dyDescent="0.25">
      <c r="A167" s="202" t="s">
        <v>1087</v>
      </c>
      <c r="B167" s="202" t="s">
        <v>1146</v>
      </c>
      <c r="C167" s="202" t="s">
        <v>1153</v>
      </c>
      <c r="D167" s="202" t="s">
        <v>1154</v>
      </c>
      <c r="E167" s="203">
        <v>650</v>
      </c>
      <c r="F167" s="203">
        <v>650</v>
      </c>
      <c r="G167" s="204"/>
    </row>
    <row r="168" spans="1:7" x14ac:dyDescent="0.25">
      <c r="A168" s="202" t="s">
        <v>1087</v>
      </c>
      <c r="B168" s="202" t="s">
        <v>1146</v>
      </c>
      <c r="C168" s="202" t="s">
        <v>1155</v>
      </c>
      <c r="D168" s="202" t="s">
        <v>1156</v>
      </c>
      <c r="E168" s="203">
        <v>650</v>
      </c>
      <c r="F168" s="203">
        <v>650</v>
      </c>
      <c r="G168" s="204"/>
    </row>
    <row r="169" spans="1:7" x14ac:dyDescent="0.25">
      <c r="A169" s="202" t="s">
        <v>1087</v>
      </c>
      <c r="B169" s="202" t="s">
        <v>1157</v>
      </c>
      <c r="C169" s="202" t="s">
        <v>1158</v>
      </c>
      <c r="D169" s="202" t="s">
        <v>92</v>
      </c>
      <c r="E169" s="203">
        <v>350</v>
      </c>
      <c r="F169" s="203">
        <v>350</v>
      </c>
      <c r="G169" s="204"/>
    </row>
    <row r="170" spans="1:7" x14ac:dyDescent="0.25">
      <c r="A170" s="202" t="s">
        <v>1087</v>
      </c>
      <c r="B170" s="202" t="s">
        <v>1157</v>
      </c>
      <c r="C170" s="202" t="s">
        <v>1159</v>
      </c>
      <c r="D170" s="202" t="s">
        <v>1160</v>
      </c>
      <c r="E170" s="203">
        <v>350</v>
      </c>
      <c r="F170" s="203">
        <v>350</v>
      </c>
      <c r="G170" s="204"/>
    </row>
    <row r="171" spans="1:7" x14ac:dyDescent="0.25">
      <c r="A171" s="202" t="s">
        <v>1087</v>
      </c>
      <c r="B171" s="202" t="s">
        <v>1157</v>
      </c>
      <c r="C171" s="202" t="s">
        <v>1161</v>
      </c>
      <c r="D171" s="202" t="s">
        <v>93</v>
      </c>
      <c r="E171" s="203">
        <v>350</v>
      </c>
      <c r="F171" s="203">
        <v>350</v>
      </c>
      <c r="G171" s="204"/>
    </row>
    <row r="172" spans="1:7" x14ac:dyDescent="0.25">
      <c r="A172" s="202" t="s">
        <v>1087</v>
      </c>
      <c r="B172" s="202" t="s">
        <v>1162</v>
      </c>
      <c r="C172" s="202" t="s">
        <v>1163</v>
      </c>
      <c r="D172" s="202" t="s">
        <v>94</v>
      </c>
      <c r="E172" s="203">
        <v>350</v>
      </c>
      <c r="F172" s="203">
        <v>350</v>
      </c>
      <c r="G172" s="204"/>
    </row>
    <row r="173" spans="1:7" x14ac:dyDescent="0.25">
      <c r="A173" s="202" t="s">
        <v>1087</v>
      </c>
      <c r="B173" s="202" t="s">
        <v>1162</v>
      </c>
      <c r="C173" s="202" t="s">
        <v>1164</v>
      </c>
      <c r="D173" s="202" t="s">
        <v>1165</v>
      </c>
      <c r="E173" s="203">
        <v>350</v>
      </c>
      <c r="F173" s="203">
        <v>350</v>
      </c>
      <c r="G173" s="204"/>
    </row>
    <row r="174" spans="1:7" x14ac:dyDescent="0.25">
      <c r="A174" s="202" t="s">
        <v>1087</v>
      </c>
      <c r="B174" s="202" t="s">
        <v>1162</v>
      </c>
      <c r="C174" s="202" t="s">
        <v>1166</v>
      </c>
      <c r="D174" s="202" t="s">
        <v>95</v>
      </c>
      <c r="E174" s="203">
        <v>350</v>
      </c>
      <c r="F174" s="203">
        <v>350</v>
      </c>
      <c r="G174" s="204"/>
    </row>
    <row r="175" spans="1:7" x14ac:dyDescent="0.25">
      <c r="A175" s="202" t="s">
        <v>1087</v>
      </c>
      <c r="B175" s="202" t="s">
        <v>1162</v>
      </c>
      <c r="C175" s="202" t="s">
        <v>1167</v>
      </c>
      <c r="D175" s="202" t="s">
        <v>96</v>
      </c>
      <c r="E175" s="203">
        <v>350</v>
      </c>
      <c r="F175" s="203">
        <v>350</v>
      </c>
      <c r="G175" s="204"/>
    </row>
    <row r="176" spans="1:7" x14ac:dyDescent="0.25">
      <c r="A176" s="202" t="s">
        <v>1087</v>
      </c>
      <c r="B176" s="202" t="s">
        <v>1168</v>
      </c>
      <c r="C176" s="202" t="s">
        <v>1169</v>
      </c>
      <c r="D176" s="202" t="s">
        <v>1170</v>
      </c>
      <c r="E176" s="203">
        <v>650</v>
      </c>
      <c r="F176" s="203">
        <v>650</v>
      </c>
      <c r="G176" s="204"/>
    </row>
    <row r="177" spans="1:7" x14ac:dyDescent="0.25">
      <c r="A177" s="202" t="s">
        <v>1087</v>
      </c>
      <c r="B177" s="202" t="s">
        <v>1168</v>
      </c>
      <c r="C177" s="202" t="s">
        <v>1171</v>
      </c>
      <c r="D177" s="202" t="s">
        <v>1172</v>
      </c>
      <c r="E177" s="203">
        <v>650</v>
      </c>
      <c r="F177" s="203">
        <v>650</v>
      </c>
      <c r="G177" s="204"/>
    </row>
    <row r="178" spans="1:7" x14ac:dyDescent="0.25">
      <c r="A178" s="202" t="s">
        <v>1087</v>
      </c>
      <c r="B178" s="202" t="s">
        <v>1168</v>
      </c>
      <c r="C178" s="202" t="s">
        <v>1173</v>
      </c>
      <c r="D178" s="202" t="s">
        <v>1174</v>
      </c>
      <c r="E178" s="203">
        <v>650</v>
      </c>
      <c r="F178" s="203">
        <v>650</v>
      </c>
      <c r="G178" s="204"/>
    </row>
    <row r="179" spans="1:7" x14ac:dyDescent="0.25">
      <c r="A179" s="202" t="s">
        <v>1087</v>
      </c>
      <c r="B179" s="202" t="s">
        <v>1168</v>
      </c>
      <c r="C179" s="202" t="s">
        <v>1175</v>
      </c>
      <c r="D179" s="202" t="s">
        <v>1176</v>
      </c>
      <c r="E179" s="203">
        <v>650</v>
      </c>
      <c r="F179" s="203">
        <v>650</v>
      </c>
      <c r="G179" s="204"/>
    </row>
    <row r="180" spans="1:7" x14ac:dyDescent="0.25">
      <c r="A180" s="202" t="s">
        <v>1087</v>
      </c>
      <c r="B180" s="202" t="s">
        <v>1168</v>
      </c>
      <c r="C180" s="202" t="s">
        <v>1177</v>
      </c>
      <c r="D180" s="202" t="s">
        <v>1178</v>
      </c>
      <c r="E180" s="203">
        <v>650</v>
      </c>
      <c r="F180" s="203">
        <v>650</v>
      </c>
      <c r="G180" s="204"/>
    </row>
    <row r="181" spans="1:7" x14ac:dyDescent="0.25">
      <c r="A181" s="202" t="s">
        <v>1087</v>
      </c>
      <c r="B181" s="202" t="s">
        <v>1168</v>
      </c>
      <c r="C181" s="202" t="s">
        <v>1179</v>
      </c>
      <c r="D181" s="202" t="s">
        <v>1180</v>
      </c>
      <c r="E181" s="203">
        <v>650</v>
      </c>
      <c r="F181" s="203">
        <v>650</v>
      </c>
      <c r="G181" s="204"/>
    </row>
    <row r="182" spans="1:7" x14ac:dyDescent="0.25">
      <c r="A182" s="202" t="s">
        <v>1087</v>
      </c>
      <c r="B182" s="202" t="s">
        <v>1181</v>
      </c>
      <c r="C182" s="202" t="s">
        <v>1182</v>
      </c>
      <c r="D182" s="202" t="s">
        <v>1183</v>
      </c>
      <c r="E182" s="203">
        <v>350</v>
      </c>
      <c r="F182" s="203">
        <v>350</v>
      </c>
      <c r="G182" s="204"/>
    </row>
    <row r="183" spans="1:7" x14ac:dyDescent="0.25">
      <c r="A183" s="202" t="s">
        <v>1087</v>
      </c>
      <c r="B183" s="202" t="s">
        <v>1181</v>
      </c>
      <c r="C183" s="202" t="s">
        <v>1184</v>
      </c>
      <c r="D183" s="202" t="s">
        <v>1185</v>
      </c>
      <c r="E183" s="203">
        <v>350</v>
      </c>
      <c r="F183" s="203">
        <v>350</v>
      </c>
      <c r="G183" s="204"/>
    </row>
    <row r="184" spans="1:7" x14ac:dyDescent="0.25">
      <c r="A184" s="202" t="s">
        <v>1087</v>
      </c>
      <c r="B184" s="202" t="s">
        <v>1181</v>
      </c>
      <c r="C184" s="202" t="s">
        <v>1186</v>
      </c>
      <c r="D184" s="202" t="s">
        <v>1187</v>
      </c>
      <c r="E184" s="203">
        <v>350</v>
      </c>
      <c r="F184" s="203">
        <v>350</v>
      </c>
      <c r="G184" s="204"/>
    </row>
    <row r="185" spans="1:7" x14ac:dyDescent="0.25">
      <c r="A185" s="202" t="s">
        <v>1087</v>
      </c>
      <c r="B185" s="202" t="s">
        <v>1181</v>
      </c>
      <c r="C185" s="202" t="s">
        <v>1188</v>
      </c>
      <c r="D185" s="202" t="s">
        <v>1189</v>
      </c>
      <c r="E185" s="203">
        <v>350</v>
      </c>
      <c r="F185" s="203">
        <v>350</v>
      </c>
      <c r="G185" s="204"/>
    </row>
    <row r="186" spans="1:7" x14ac:dyDescent="0.25">
      <c r="A186" s="202" t="s">
        <v>1087</v>
      </c>
      <c r="B186" s="202" t="s">
        <v>1181</v>
      </c>
      <c r="C186" s="202" t="s">
        <v>1190</v>
      </c>
      <c r="D186" s="202" t="s">
        <v>1191</v>
      </c>
      <c r="E186" s="203">
        <v>350</v>
      </c>
      <c r="F186" s="203">
        <v>350</v>
      </c>
      <c r="G186" s="204"/>
    </row>
    <row r="187" spans="1:7" x14ac:dyDescent="0.25">
      <c r="A187" s="202" t="s">
        <v>1087</v>
      </c>
      <c r="B187" s="202" t="s">
        <v>1181</v>
      </c>
      <c r="C187" s="202" t="s">
        <v>1192</v>
      </c>
      <c r="D187" s="202" t="s">
        <v>1193</v>
      </c>
      <c r="E187" s="203">
        <v>350</v>
      </c>
      <c r="F187" s="203">
        <v>350</v>
      </c>
      <c r="G187" s="204"/>
    </row>
    <row r="188" spans="1:7" x14ac:dyDescent="0.25">
      <c r="A188" s="202" t="s">
        <v>1087</v>
      </c>
      <c r="B188" s="202" t="s">
        <v>1181</v>
      </c>
      <c r="C188" s="202" t="s">
        <v>1194</v>
      </c>
      <c r="D188" s="202" t="s">
        <v>1195</v>
      </c>
      <c r="E188" s="203">
        <v>350</v>
      </c>
      <c r="F188" s="203">
        <v>350</v>
      </c>
      <c r="G188" s="204"/>
    </row>
    <row r="189" spans="1:7" x14ac:dyDescent="0.25">
      <c r="A189" s="202" t="s">
        <v>1087</v>
      </c>
      <c r="B189" s="202" t="s">
        <v>1181</v>
      </c>
      <c r="C189" s="202" t="s">
        <v>1196</v>
      </c>
      <c r="D189" s="202" t="s">
        <v>1197</v>
      </c>
      <c r="E189" s="203">
        <v>350</v>
      </c>
      <c r="F189" s="203">
        <v>350</v>
      </c>
      <c r="G189" s="204"/>
    </row>
    <row r="190" spans="1:7" x14ac:dyDescent="0.25">
      <c r="A190" s="202" t="s">
        <v>1087</v>
      </c>
      <c r="B190" s="202" t="s">
        <v>1198</v>
      </c>
      <c r="C190" s="202" t="s">
        <v>1199</v>
      </c>
      <c r="D190" s="202" t="s">
        <v>284</v>
      </c>
      <c r="E190" s="203">
        <v>350</v>
      </c>
      <c r="F190" s="203">
        <v>350</v>
      </c>
      <c r="G190" s="204"/>
    </row>
    <row r="191" spans="1:7" x14ac:dyDescent="0.25">
      <c r="A191" s="202" t="s">
        <v>1087</v>
      </c>
      <c r="B191" s="202" t="s">
        <v>1200</v>
      </c>
      <c r="C191" s="202" t="s">
        <v>1201</v>
      </c>
      <c r="D191" s="202" t="s">
        <v>89</v>
      </c>
      <c r="E191" s="203">
        <v>350</v>
      </c>
      <c r="F191" s="203">
        <v>350</v>
      </c>
      <c r="G191" s="204"/>
    </row>
    <row r="192" spans="1:7" x14ac:dyDescent="0.25">
      <c r="A192" s="202" t="s">
        <v>1087</v>
      </c>
      <c r="B192" s="202" t="s">
        <v>1200</v>
      </c>
      <c r="C192" s="202" t="s">
        <v>1202</v>
      </c>
      <c r="D192" s="202" t="s">
        <v>1203</v>
      </c>
      <c r="E192" s="203">
        <v>350</v>
      </c>
      <c r="F192" s="203">
        <v>350</v>
      </c>
      <c r="G192" s="204"/>
    </row>
    <row r="193" spans="1:7" x14ac:dyDescent="0.25">
      <c r="A193" s="202" t="s">
        <v>1087</v>
      </c>
      <c r="B193" s="202" t="s">
        <v>1200</v>
      </c>
      <c r="C193" s="202" t="s">
        <v>1204</v>
      </c>
      <c r="D193" s="202" t="s">
        <v>1205</v>
      </c>
      <c r="E193" s="203">
        <v>350</v>
      </c>
      <c r="F193" s="203">
        <v>350</v>
      </c>
      <c r="G193" s="204"/>
    </row>
    <row r="194" spans="1:7" x14ac:dyDescent="0.25">
      <c r="A194" s="202" t="s">
        <v>1087</v>
      </c>
      <c r="B194" s="202" t="s">
        <v>1200</v>
      </c>
      <c r="C194" s="202" t="s">
        <v>1206</v>
      </c>
      <c r="D194" s="202" t="s">
        <v>1207</v>
      </c>
      <c r="E194" s="203">
        <v>350</v>
      </c>
      <c r="F194" s="203">
        <v>350</v>
      </c>
      <c r="G194" s="204"/>
    </row>
    <row r="195" spans="1:7" x14ac:dyDescent="0.25">
      <c r="A195" s="202" t="s">
        <v>1208</v>
      </c>
      <c r="B195" s="202" t="s">
        <v>1209</v>
      </c>
      <c r="C195" s="202" t="s">
        <v>1210</v>
      </c>
      <c r="D195" s="202" t="s">
        <v>1211</v>
      </c>
      <c r="E195" s="203">
        <v>350</v>
      </c>
      <c r="F195" s="203">
        <v>350</v>
      </c>
      <c r="G195" s="204"/>
    </row>
    <row r="196" spans="1:7" x14ac:dyDescent="0.25">
      <c r="A196" s="202" t="s">
        <v>1208</v>
      </c>
      <c r="B196" s="202" t="s">
        <v>1209</v>
      </c>
      <c r="C196" s="202" t="s">
        <v>1212</v>
      </c>
      <c r="D196" s="202" t="s">
        <v>98</v>
      </c>
      <c r="E196" s="203">
        <v>350</v>
      </c>
      <c r="F196" s="203">
        <v>350</v>
      </c>
      <c r="G196" s="204"/>
    </row>
    <row r="197" spans="1:7" x14ac:dyDescent="0.25">
      <c r="A197" s="202" t="s">
        <v>1208</v>
      </c>
      <c r="B197" s="202" t="s">
        <v>1209</v>
      </c>
      <c r="C197" s="202" t="s">
        <v>1213</v>
      </c>
      <c r="D197" s="202" t="s">
        <v>1214</v>
      </c>
      <c r="E197" s="203">
        <v>350</v>
      </c>
      <c r="F197" s="203">
        <v>350</v>
      </c>
      <c r="G197" s="204"/>
    </row>
    <row r="198" spans="1:7" x14ac:dyDescent="0.25">
      <c r="A198" s="202" t="s">
        <v>1208</v>
      </c>
      <c r="B198" s="202" t="s">
        <v>1209</v>
      </c>
      <c r="C198" s="202" t="s">
        <v>1215</v>
      </c>
      <c r="D198" s="202" t="s">
        <v>1216</v>
      </c>
      <c r="E198" s="203">
        <v>350</v>
      </c>
      <c r="F198" s="203">
        <v>350</v>
      </c>
      <c r="G198" s="204"/>
    </row>
    <row r="199" spans="1:7" x14ac:dyDescent="0.25">
      <c r="A199" s="202" t="s">
        <v>1208</v>
      </c>
      <c r="B199" s="202" t="s">
        <v>1209</v>
      </c>
      <c r="C199" s="202" t="s">
        <v>1217</v>
      </c>
      <c r="D199" s="202" t="s">
        <v>1218</v>
      </c>
      <c r="E199" s="203">
        <v>350</v>
      </c>
      <c r="F199" s="203">
        <v>350</v>
      </c>
      <c r="G199" s="204"/>
    </row>
    <row r="200" spans="1:7" x14ac:dyDescent="0.25">
      <c r="A200" s="202" t="s">
        <v>1208</v>
      </c>
      <c r="B200" s="202" t="s">
        <v>1209</v>
      </c>
      <c r="C200" s="202" t="s">
        <v>1219</v>
      </c>
      <c r="D200" s="202" t="s">
        <v>1220</v>
      </c>
      <c r="E200" s="203">
        <v>350</v>
      </c>
      <c r="F200" s="203">
        <v>350</v>
      </c>
      <c r="G200" s="204"/>
    </row>
    <row r="201" spans="1:7" x14ac:dyDescent="0.25">
      <c r="A201" s="202" t="s">
        <v>1208</v>
      </c>
      <c r="B201" s="202" t="s">
        <v>1209</v>
      </c>
      <c r="C201" s="202" t="s">
        <v>1221</v>
      </c>
      <c r="D201" s="202" t="s">
        <v>1222</v>
      </c>
      <c r="E201" s="203">
        <v>350</v>
      </c>
      <c r="F201" s="203">
        <v>350</v>
      </c>
      <c r="G201" s="204"/>
    </row>
    <row r="202" spans="1:7" x14ac:dyDescent="0.25">
      <c r="A202" s="202" t="s">
        <v>1208</v>
      </c>
      <c r="B202" s="202" t="s">
        <v>1209</v>
      </c>
      <c r="C202" s="202" t="s">
        <v>1223</v>
      </c>
      <c r="D202" s="202" t="s">
        <v>1224</v>
      </c>
      <c r="E202" s="203">
        <v>350</v>
      </c>
      <c r="F202" s="203">
        <v>350</v>
      </c>
      <c r="G202" s="204"/>
    </row>
    <row r="203" spans="1:7" x14ac:dyDescent="0.25">
      <c r="A203" s="202" t="s">
        <v>1208</v>
      </c>
      <c r="B203" s="202" t="s">
        <v>1209</v>
      </c>
      <c r="C203" s="202" t="s">
        <v>1225</v>
      </c>
      <c r="D203" s="202" t="s">
        <v>1226</v>
      </c>
      <c r="E203" s="203">
        <v>350</v>
      </c>
      <c r="F203" s="203">
        <v>350</v>
      </c>
      <c r="G203" s="204"/>
    </row>
    <row r="204" spans="1:7" x14ac:dyDescent="0.25">
      <c r="A204" s="202" t="s">
        <v>1208</v>
      </c>
      <c r="B204" s="202" t="s">
        <v>1209</v>
      </c>
      <c r="C204" s="202" t="s">
        <v>1227</v>
      </c>
      <c r="D204" s="202" t="s">
        <v>97</v>
      </c>
      <c r="E204" s="203">
        <v>350</v>
      </c>
      <c r="F204" s="203">
        <v>350</v>
      </c>
      <c r="G204" s="204"/>
    </row>
    <row r="205" spans="1:7" x14ac:dyDescent="0.25">
      <c r="A205" s="202" t="s">
        <v>1208</v>
      </c>
      <c r="B205" s="202" t="s">
        <v>1209</v>
      </c>
      <c r="C205" s="202" t="s">
        <v>1228</v>
      </c>
      <c r="D205" s="202" t="s">
        <v>1229</v>
      </c>
      <c r="E205" s="203">
        <v>350</v>
      </c>
      <c r="F205" s="203">
        <v>350</v>
      </c>
      <c r="G205" s="204"/>
    </row>
    <row r="206" spans="1:7" x14ac:dyDescent="0.25">
      <c r="A206" s="202" t="s">
        <v>1208</v>
      </c>
      <c r="B206" s="202" t="s">
        <v>1230</v>
      </c>
      <c r="C206" s="202" t="s">
        <v>1231</v>
      </c>
      <c r="D206" s="202" t="s">
        <v>1232</v>
      </c>
      <c r="E206" s="203">
        <v>350</v>
      </c>
      <c r="F206" s="203">
        <v>350</v>
      </c>
      <c r="G206" s="204"/>
    </row>
    <row r="207" spans="1:7" x14ac:dyDescent="0.25">
      <c r="A207" s="202" t="s">
        <v>1208</v>
      </c>
      <c r="B207" s="202" t="s">
        <v>1230</v>
      </c>
      <c r="C207" s="202" t="s">
        <v>1233</v>
      </c>
      <c r="D207" s="202" t="s">
        <v>99</v>
      </c>
      <c r="E207" s="203">
        <v>350</v>
      </c>
      <c r="F207" s="203">
        <v>350</v>
      </c>
      <c r="G207" s="204"/>
    </row>
    <row r="208" spans="1:7" x14ac:dyDescent="0.25">
      <c r="A208" s="202" t="s">
        <v>1208</v>
      </c>
      <c r="B208" s="202" t="s">
        <v>1230</v>
      </c>
      <c r="C208" s="202" t="s">
        <v>1234</v>
      </c>
      <c r="D208" s="202" t="s">
        <v>100</v>
      </c>
      <c r="E208" s="203">
        <v>350</v>
      </c>
      <c r="F208" s="203">
        <v>350</v>
      </c>
      <c r="G208" s="204"/>
    </row>
    <row r="209" spans="1:7" x14ac:dyDescent="0.25">
      <c r="A209" s="202" t="s">
        <v>1208</v>
      </c>
      <c r="B209" s="202" t="s">
        <v>1230</v>
      </c>
      <c r="C209" s="202" t="s">
        <v>1235</v>
      </c>
      <c r="D209" s="202" t="s">
        <v>1236</v>
      </c>
      <c r="E209" s="203">
        <v>350</v>
      </c>
      <c r="F209" s="203">
        <v>350</v>
      </c>
      <c r="G209" s="204"/>
    </row>
    <row r="210" spans="1:7" x14ac:dyDescent="0.25">
      <c r="A210" s="202" t="s">
        <v>1208</v>
      </c>
      <c r="B210" s="202" t="s">
        <v>1230</v>
      </c>
      <c r="C210" s="202" t="s">
        <v>1237</v>
      </c>
      <c r="D210" s="202" t="s">
        <v>1238</v>
      </c>
      <c r="E210" s="203">
        <v>350</v>
      </c>
      <c r="F210" s="203">
        <v>350</v>
      </c>
      <c r="G210" s="204"/>
    </row>
    <row r="211" spans="1:7" x14ac:dyDescent="0.25">
      <c r="A211" s="202" t="s">
        <v>1208</v>
      </c>
      <c r="B211" s="202" t="s">
        <v>1239</v>
      </c>
      <c r="C211" s="202" t="s">
        <v>1240</v>
      </c>
      <c r="D211" s="202" t="s">
        <v>103</v>
      </c>
      <c r="E211" s="203">
        <v>650</v>
      </c>
      <c r="F211" s="203">
        <v>650</v>
      </c>
      <c r="G211" s="204"/>
    </row>
    <row r="212" spans="1:7" x14ac:dyDescent="0.25">
      <c r="A212" s="202" t="s">
        <v>1208</v>
      </c>
      <c r="B212" s="202" t="s">
        <v>1239</v>
      </c>
      <c r="C212" s="202" t="s">
        <v>1241</v>
      </c>
      <c r="D212" s="202" t="s">
        <v>104</v>
      </c>
      <c r="E212" s="203">
        <v>650</v>
      </c>
      <c r="F212" s="203">
        <v>650</v>
      </c>
      <c r="G212" s="204"/>
    </row>
    <row r="213" spans="1:7" x14ac:dyDescent="0.25">
      <c r="A213" s="202" t="s">
        <v>1208</v>
      </c>
      <c r="B213" s="202" t="s">
        <v>1239</v>
      </c>
      <c r="C213" s="202" t="s">
        <v>1242</v>
      </c>
      <c r="D213" s="202" t="s">
        <v>1243</v>
      </c>
      <c r="E213" s="203">
        <v>650</v>
      </c>
      <c r="F213" s="203">
        <v>650</v>
      </c>
      <c r="G213" s="204"/>
    </row>
    <row r="214" spans="1:7" x14ac:dyDescent="0.25">
      <c r="A214" s="202" t="s">
        <v>1208</v>
      </c>
      <c r="B214" s="202" t="s">
        <v>1239</v>
      </c>
      <c r="C214" s="202" t="s">
        <v>1244</v>
      </c>
      <c r="D214" s="202" t="s">
        <v>1245</v>
      </c>
      <c r="E214" s="203">
        <v>650</v>
      </c>
      <c r="F214" s="203">
        <v>650</v>
      </c>
      <c r="G214" s="204"/>
    </row>
    <row r="215" spans="1:7" x14ac:dyDescent="0.25">
      <c r="A215" s="202" t="s">
        <v>1208</v>
      </c>
      <c r="B215" s="202" t="s">
        <v>1239</v>
      </c>
      <c r="C215" s="202" t="s">
        <v>1246</v>
      </c>
      <c r="D215" s="202" t="s">
        <v>105</v>
      </c>
      <c r="E215" s="203">
        <v>650</v>
      </c>
      <c r="F215" s="203">
        <v>650</v>
      </c>
      <c r="G215" s="204"/>
    </row>
    <row r="216" spans="1:7" x14ac:dyDescent="0.25">
      <c r="A216" s="202" t="s">
        <v>1208</v>
      </c>
      <c r="B216" s="202" t="s">
        <v>1239</v>
      </c>
      <c r="C216" s="202" t="s">
        <v>1247</v>
      </c>
      <c r="D216" s="202" t="s">
        <v>106</v>
      </c>
      <c r="E216" s="203">
        <v>650</v>
      </c>
      <c r="F216" s="203">
        <v>650</v>
      </c>
      <c r="G216" s="204"/>
    </row>
    <row r="217" spans="1:7" x14ac:dyDescent="0.25">
      <c r="A217" s="202" t="s">
        <v>1208</v>
      </c>
      <c r="B217" s="202" t="s">
        <v>1239</v>
      </c>
      <c r="C217" s="202" t="s">
        <v>1248</v>
      </c>
      <c r="D217" s="202" t="s">
        <v>1249</v>
      </c>
      <c r="E217" s="203">
        <v>650</v>
      </c>
      <c r="F217" s="203">
        <v>650</v>
      </c>
      <c r="G217" s="204"/>
    </row>
    <row r="218" spans="1:7" x14ac:dyDescent="0.25">
      <c r="A218" s="202" t="s">
        <v>1208</v>
      </c>
      <c r="B218" s="202" t="s">
        <v>1250</v>
      </c>
      <c r="C218" s="202" t="s">
        <v>1251</v>
      </c>
      <c r="D218" s="202" t="s">
        <v>107</v>
      </c>
      <c r="E218" s="203">
        <v>350</v>
      </c>
      <c r="F218" s="203">
        <v>350</v>
      </c>
      <c r="G218" s="204"/>
    </row>
    <row r="219" spans="1:7" x14ac:dyDescent="0.25">
      <c r="A219" s="202" t="s">
        <v>1208</v>
      </c>
      <c r="B219" s="202" t="s">
        <v>1250</v>
      </c>
      <c r="C219" s="202" t="s">
        <v>1252</v>
      </c>
      <c r="D219" s="202" t="s">
        <v>108</v>
      </c>
      <c r="E219" s="203">
        <v>350</v>
      </c>
      <c r="F219" s="203">
        <v>350</v>
      </c>
      <c r="G219" s="204"/>
    </row>
    <row r="220" spans="1:7" x14ac:dyDescent="0.25">
      <c r="A220" s="202" t="s">
        <v>1208</v>
      </c>
      <c r="B220" s="202" t="s">
        <v>1250</v>
      </c>
      <c r="C220" s="202" t="s">
        <v>1253</v>
      </c>
      <c r="D220" s="202" t="s">
        <v>109</v>
      </c>
      <c r="E220" s="203">
        <v>350</v>
      </c>
      <c r="F220" s="203">
        <v>350</v>
      </c>
      <c r="G220" s="204"/>
    </row>
    <row r="221" spans="1:7" x14ac:dyDescent="0.25">
      <c r="A221" s="202" t="s">
        <v>1208</v>
      </c>
      <c r="B221" s="202" t="s">
        <v>1254</v>
      </c>
      <c r="C221" s="202" t="s">
        <v>1255</v>
      </c>
      <c r="D221" s="202" t="s">
        <v>110</v>
      </c>
      <c r="E221" s="203">
        <v>650</v>
      </c>
      <c r="F221" s="203">
        <v>650</v>
      </c>
      <c r="G221" s="204"/>
    </row>
    <row r="222" spans="1:7" x14ac:dyDescent="0.25">
      <c r="A222" s="202" t="s">
        <v>1208</v>
      </c>
      <c r="B222" s="202" t="s">
        <v>1256</v>
      </c>
      <c r="C222" s="202" t="s">
        <v>1257</v>
      </c>
      <c r="D222" s="202" t="s">
        <v>16</v>
      </c>
      <c r="E222" s="203">
        <v>350</v>
      </c>
      <c r="F222" s="203">
        <v>350</v>
      </c>
      <c r="G222" s="204"/>
    </row>
    <row r="223" spans="1:7" x14ac:dyDescent="0.25">
      <c r="A223" s="202" t="s">
        <v>1208</v>
      </c>
      <c r="B223" s="202" t="s">
        <v>1256</v>
      </c>
      <c r="C223" s="202" t="s">
        <v>1258</v>
      </c>
      <c r="D223" s="202" t="s">
        <v>76</v>
      </c>
      <c r="E223" s="203">
        <v>350</v>
      </c>
      <c r="F223" s="203">
        <v>350</v>
      </c>
      <c r="G223" s="204"/>
    </row>
    <row r="224" spans="1:7" x14ac:dyDescent="0.25">
      <c r="A224" s="202" t="s">
        <v>1208</v>
      </c>
      <c r="B224" s="202" t="s">
        <v>1259</v>
      </c>
      <c r="C224" s="202" t="s">
        <v>1260</v>
      </c>
      <c r="D224" s="202" t="s">
        <v>1261</v>
      </c>
      <c r="E224" s="203">
        <v>350</v>
      </c>
      <c r="F224" s="203">
        <v>350</v>
      </c>
      <c r="G224" s="204"/>
    </row>
    <row r="225" spans="1:7" x14ac:dyDescent="0.25">
      <c r="A225" s="202" t="s">
        <v>1208</v>
      </c>
      <c r="B225" s="202" t="s">
        <v>1259</v>
      </c>
      <c r="C225" s="202" t="s">
        <v>1262</v>
      </c>
      <c r="D225" s="202" t="s">
        <v>101</v>
      </c>
      <c r="E225" s="203">
        <v>350</v>
      </c>
      <c r="F225" s="203">
        <v>350</v>
      </c>
      <c r="G225" s="204"/>
    </row>
    <row r="226" spans="1:7" x14ac:dyDescent="0.25">
      <c r="A226" s="202" t="s">
        <v>1208</v>
      </c>
      <c r="B226" s="202" t="s">
        <v>1259</v>
      </c>
      <c r="C226" s="202" t="s">
        <v>1263</v>
      </c>
      <c r="D226" s="202" t="s">
        <v>102</v>
      </c>
      <c r="E226" s="203">
        <v>350</v>
      </c>
      <c r="F226" s="203">
        <v>350</v>
      </c>
      <c r="G226" s="204"/>
    </row>
    <row r="227" spans="1:7" x14ac:dyDescent="0.25">
      <c r="A227" s="202" t="s">
        <v>1264</v>
      </c>
      <c r="B227" s="202" t="s">
        <v>1265</v>
      </c>
      <c r="C227" s="202" t="s">
        <v>1266</v>
      </c>
      <c r="D227" s="202" t="s">
        <v>112</v>
      </c>
      <c r="E227" s="203">
        <v>900</v>
      </c>
      <c r="F227" s="203">
        <v>900</v>
      </c>
      <c r="G227" s="204"/>
    </row>
    <row r="228" spans="1:7" x14ac:dyDescent="0.25">
      <c r="A228" s="202" t="s">
        <v>1264</v>
      </c>
      <c r="B228" s="202" t="s">
        <v>1265</v>
      </c>
      <c r="C228" s="202" t="s">
        <v>1267</v>
      </c>
      <c r="D228" s="202" t="s">
        <v>118</v>
      </c>
      <c r="E228" s="203">
        <v>900</v>
      </c>
      <c r="F228" s="203">
        <v>900</v>
      </c>
      <c r="G228" s="204"/>
    </row>
    <row r="229" spans="1:7" x14ac:dyDescent="0.25">
      <c r="A229" s="202" t="s">
        <v>1264</v>
      </c>
      <c r="B229" s="202" t="s">
        <v>1265</v>
      </c>
      <c r="C229" s="202" t="s">
        <v>1268</v>
      </c>
      <c r="D229" s="202" t="s">
        <v>114</v>
      </c>
      <c r="E229" s="203">
        <v>900</v>
      </c>
      <c r="F229" s="203">
        <v>900</v>
      </c>
      <c r="G229" s="204"/>
    </row>
    <row r="230" spans="1:7" x14ac:dyDescent="0.25">
      <c r="A230" s="202" t="s">
        <v>1264</v>
      </c>
      <c r="B230" s="202" t="s">
        <v>1265</v>
      </c>
      <c r="C230" s="202" t="s">
        <v>1269</v>
      </c>
      <c r="D230" s="202" t="s">
        <v>115</v>
      </c>
      <c r="E230" s="203">
        <v>900</v>
      </c>
      <c r="F230" s="203">
        <v>900</v>
      </c>
      <c r="G230" s="204"/>
    </row>
    <row r="231" spans="1:7" x14ac:dyDescent="0.25">
      <c r="A231" s="202" t="s">
        <v>1264</v>
      </c>
      <c r="B231" s="202" t="s">
        <v>1265</v>
      </c>
      <c r="C231" s="202" t="s">
        <v>1270</v>
      </c>
      <c r="D231" s="202" t="s">
        <v>116</v>
      </c>
      <c r="E231" s="203">
        <v>900</v>
      </c>
      <c r="F231" s="203">
        <v>900</v>
      </c>
      <c r="G231" s="204"/>
    </row>
    <row r="232" spans="1:7" x14ac:dyDescent="0.25">
      <c r="A232" s="202" t="s">
        <v>1264</v>
      </c>
      <c r="B232" s="202" t="s">
        <v>1265</v>
      </c>
      <c r="C232" s="202" t="s">
        <v>1271</v>
      </c>
      <c r="D232" s="202" t="s">
        <v>117</v>
      </c>
      <c r="E232" s="203">
        <v>900</v>
      </c>
      <c r="F232" s="203">
        <v>900</v>
      </c>
      <c r="G232" s="204"/>
    </row>
    <row r="233" spans="1:7" x14ac:dyDescent="0.25">
      <c r="A233" s="202" t="s">
        <v>1264</v>
      </c>
      <c r="B233" s="202" t="s">
        <v>1272</v>
      </c>
      <c r="C233" s="202" t="s">
        <v>1273</v>
      </c>
      <c r="D233" s="202" t="s">
        <v>119</v>
      </c>
      <c r="E233" s="203">
        <v>900</v>
      </c>
      <c r="F233" s="203">
        <v>900</v>
      </c>
      <c r="G233" s="204"/>
    </row>
    <row r="234" spans="1:7" x14ac:dyDescent="0.25">
      <c r="A234" s="202" t="s">
        <v>1264</v>
      </c>
      <c r="B234" s="202" t="s">
        <v>1272</v>
      </c>
      <c r="C234" s="202" t="s">
        <v>1274</v>
      </c>
      <c r="D234" s="202" t="s">
        <v>120</v>
      </c>
      <c r="E234" s="203">
        <v>900</v>
      </c>
      <c r="F234" s="203">
        <v>900</v>
      </c>
      <c r="G234" s="204"/>
    </row>
    <row r="235" spans="1:7" x14ac:dyDescent="0.25">
      <c r="A235" s="202" t="s">
        <v>1264</v>
      </c>
      <c r="B235" s="202" t="s">
        <v>1272</v>
      </c>
      <c r="C235" s="202" t="s">
        <v>1275</v>
      </c>
      <c r="D235" s="202" t="s">
        <v>121</v>
      </c>
      <c r="E235" s="203">
        <v>900</v>
      </c>
      <c r="F235" s="203">
        <v>900</v>
      </c>
      <c r="G235" s="204"/>
    </row>
    <row r="236" spans="1:7" x14ac:dyDescent="0.25">
      <c r="A236" s="202" t="s">
        <v>1264</v>
      </c>
      <c r="B236" s="202" t="s">
        <v>1276</v>
      </c>
      <c r="C236" s="202" t="s">
        <v>1277</v>
      </c>
      <c r="D236" s="202" t="s">
        <v>1278</v>
      </c>
      <c r="E236" s="203">
        <v>900</v>
      </c>
      <c r="F236" s="203">
        <v>900</v>
      </c>
      <c r="G236" s="204"/>
    </row>
    <row r="237" spans="1:7" x14ac:dyDescent="0.25">
      <c r="A237" s="202" t="s">
        <v>1264</v>
      </c>
      <c r="B237" s="202" t="s">
        <v>1276</v>
      </c>
      <c r="C237" s="202" t="s">
        <v>1279</v>
      </c>
      <c r="D237" s="202" t="s">
        <v>122</v>
      </c>
      <c r="E237" s="203">
        <v>900</v>
      </c>
      <c r="F237" s="203">
        <v>900</v>
      </c>
      <c r="G237" s="204"/>
    </row>
    <row r="238" spans="1:7" x14ac:dyDescent="0.25">
      <c r="A238" s="202" t="s">
        <v>1264</v>
      </c>
      <c r="B238" s="202" t="s">
        <v>1276</v>
      </c>
      <c r="C238" s="202" t="s">
        <v>1280</v>
      </c>
      <c r="D238" s="202" t="s">
        <v>123</v>
      </c>
      <c r="E238" s="203">
        <v>900</v>
      </c>
      <c r="F238" s="203">
        <v>900</v>
      </c>
      <c r="G238" s="204"/>
    </row>
    <row r="239" spans="1:7" x14ac:dyDescent="0.25">
      <c r="A239" s="202" t="s">
        <v>1264</v>
      </c>
      <c r="B239" s="202" t="s">
        <v>1276</v>
      </c>
      <c r="C239" s="202" t="s">
        <v>1281</v>
      </c>
      <c r="D239" s="202" t="s">
        <v>1282</v>
      </c>
      <c r="E239" s="203">
        <v>900</v>
      </c>
      <c r="F239" s="203">
        <v>900</v>
      </c>
      <c r="G239" s="204"/>
    </row>
    <row r="240" spans="1:7" x14ac:dyDescent="0.25">
      <c r="A240" s="202" t="s">
        <v>1264</v>
      </c>
      <c r="B240" s="202" t="s">
        <v>1283</v>
      </c>
      <c r="C240" s="202" t="s">
        <v>1284</v>
      </c>
      <c r="D240" s="202" t="s">
        <v>113</v>
      </c>
      <c r="E240" s="203">
        <v>900</v>
      </c>
      <c r="F240" s="203">
        <v>900</v>
      </c>
      <c r="G240" s="204"/>
    </row>
    <row r="241" spans="1:7" x14ac:dyDescent="0.25">
      <c r="A241" s="202" t="s">
        <v>1264</v>
      </c>
      <c r="B241" s="202" t="s">
        <v>1285</v>
      </c>
      <c r="C241" s="202" t="s">
        <v>1286</v>
      </c>
      <c r="D241" s="202" t="s">
        <v>80</v>
      </c>
      <c r="E241" s="203">
        <v>650</v>
      </c>
      <c r="F241" s="203">
        <v>650</v>
      </c>
      <c r="G241" s="204"/>
    </row>
    <row r="242" spans="1:7" x14ac:dyDescent="0.25">
      <c r="A242" s="202" t="s">
        <v>1264</v>
      </c>
      <c r="B242" s="202" t="s">
        <v>1285</v>
      </c>
      <c r="C242" s="202" t="s">
        <v>1287</v>
      </c>
      <c r="D242" s="202" t="s">
        <v>81</v>
      </c>
      <c r="E242" s="203">
        <v>650</v>
      </c>
      <c r="F242" s="203">
        <v>650</v>
      </c>
      <c r="G242" s="204"/>
    </row>
    <row r="243" spans="1:7" x14ac:dyDescent="0.25">
      <c r="A243" s="202" t="s">
        <v>1264</v>
      </c>
      <c r="B243" s="202" t="s">
        <v>1285</v>
      </c>
      <c r="C243" s="202" t="s">
        <v>1288</v>
      </c>
      <c r="D243" s="202" t="s">
        <v>82</v>
      </c>
      <c r="E243" s="203">
        <v>350</v>
      </c>
      <c r="F243" s="203">
        <v>350</v>
      </c>
      <c r="G243" s="204"/>
    </row>
    <row r="244" spans="1:7" x14ac:dyDescent="0.25">
      <c r="A244" s="202" t="s">
        <v>1264</v>
      </c>
      <c r="B244" s="202" t="s">
        <v>1285</v>
      </c>
      <c r="C244" s="202" t="s">
        <v>1289</v>
      </c>
      <c r="D244" s="202" t="s">
        <v>1290</v>
      </c>
      <c r="E244" s="203">
        <v>650</v>
      </c>
      <c r="F244" s="203">
        <v>650</v>
      </c>
      <c r="G244" s="204"/>
    </row>
    <row r="245" spans="1:7" x14ac:dyDescent="0.25">
      <c r="A245" s="202" t="s">
        <v>1264</v>
      </c>
      <c r="B245" s="202" t="s">
        <v>1285</v>
      </c>
      <c r="C245" s="202" t="s">
        <v>1291</v>
      </c>
      <c r="D245" s="202" t="s">
        <v>83</v>
      </c>
      <c r="E245" s="203">
        <v>650</v>
      </c>
      <c r="F245" s="203">
        <v>650</v>
      </c>
      <c r="G245" s="204"/>
    </row>
    <row r="246" spans="1:7" x14ac:dyDescent="0.25">
      <c r="A246" s="202" t="s">
        <v>1264</v>
      </c>
      <c r="B246" s="202" t="s">
        <v>1285</v>
      </c>
      <c r="C246" s="202" t="s">
        <v>1292</v>
      </c>
      <c r="D246" s="202" t="s">
        <v>84</v>
      </c>
      <c r="E246" s="203">
        <v>650</v>
      </c>
      <c r="F246" s="203">
        <v>650</v>
      </c>
      <c r="G246" s="204"/>
    </row>
    <row r="247" spans="1:7" x14ac:dyDescent="0.25">
      <c r="A247" s="202" t="s">
        <v>1264</v>
      </c>
      <c r="B247" s="202" t="s">
        <v>1285</v>
      </c>
      <c r="C247" s="202" t="s">
        <v>1293</v>
      </c>
      <c r="D247" s="202" t="s">
        <v>1294</v>
      </c>
      <c r="E247" s="203">
        <v>650</v>
      </c>
      <c r="F247" s="203">
        <v>650</v>
      </c>
      <c r="G247" s="204"/>
    </row>
    <row r="248" spans="1:7" x14ac:dyDescent="0.25">
      <c r="A248" s="202" t="s">
        <v>1264</v>
      </c>
      <c r="B248" s="202" t="s">
        <v>1285</v>
      </c>
      <c r="C248" s="202" t="s">
        <v>1295</v>
      </c>
      <c r="D248" s="202" t="s">
        <v>1296</v>
      </c>
      <c r="E248" s="203">
        <v>650</v>
      </c>
      <c r="F248" s="203">
        <v>650</v>
      </c>
      <c r="G248" s="204"/>
    </row>
    <row r="249" spans="1:7" x14ac:dyDescent="0.25">
      <c r="A249" s="202" t="s">
        <v>1264</v>
      </c>
      <c r="B249" s="202" t="s">
        <v>1285</v>
      </c>
      <c r="C249" s="202" t="s">
        <v>1297</v>
      </c>
      <c r="D249" s="202" t="s">
        <v>1298</v>
      </c>
      <c r="E249" s="203">
        <v>650</v>
      </c>
      <c r="F249" s="203">
        <v>650</v>
      </c>
      <c r="G249" s="204"/>
    </row>
    <row r="250" spans="1:7" x14ac:dyDescent="0.25">
      <c r="A250" s="202" t="s">
        <v>1299</v>
      </c>
      <c r="B250" s="202" t="s">
        <v>1300</v>
      </c>
      <c r="C250" s="202" t="s">
        <v>1301</v>
      </c>
      <c r="D250" s="202" t="s">
        <v>223</v>
      </c>
      <c r="E250" s="203">
        <v>1500</v>
      </c>
      <c r="F250" s="203">
        <v>1500</v>
      </c>
      <c r="G250" s="204"/>
    </row>
    <row r="251" spans="1:7" x14ac:dyDescent="0.25">
      <c r="A251" s="202" t="s">
        <v>1299</v>
      </c>
      <c r="B251" s="202" t="s">
        <v>1300</v>
      </c>
      <c r="C251" s="202" t="s">
        <v>1302</v>
      </c>
      <c r="D251" s="202" t="s">
        <v>224</v>
      </c>
      <c r="E251" s="203">
        <v>1500</v>
      </c>
      <c r="F251" s="203">
        <v>1500</v>
      </c>
      <c r="G251" s="204"/>
    </row>
    <row r="252" spans="1:7" x14ac:dyDescent="0.25">
      <c r="A252" s="202" t="s">
        <v>1299</v>
      </c>
      <c r="B252" s="202" t="s">
        <v>1303</v>
      </c>
      <c r="C252" s="202" t="s">
        <v>1304</v>
      </c>
      <c r="D252" s="202" t="s">
        <v>225</v>
      </c>
      <c r="E252" s="203">
        <v>1500</v>
      </c>
      <c r="F252" s="203">
        <v>1500</v>
      </c>
      <c r="G252" s="204"/>
    </row>
    <row r="253" spans="1:7" x14ac:dyDescent="0.25">
      <c r="A253" s="202" t="s">
        <v>1299</v>
      </c>
      <c r="B253" s="202" t="s">
        <v>1303</v>
      </c>
      <c r="C253" s="202" t="s">
        <v>1305</v>
      </c>
      <c r="D253" s="202" t="s">
        <v>226</v>
      </c>
      <c r="E253" s="203">
        <v>1500</v>
      </c>
      <c r="F253" s="203">
        <v>1500</v>
      </c>
      <c r="G253" s="204"/>
    </row>
    <row r="254" spans="1:7" x14ac:dyDescent="0.25">
      <c r="A254" s="202" t="s">
        <v>1299</v>
      </c>
      <c r="B254" s="202" t="s">
        <v>1303</v>
      </c>
      <c r="C254" s="202" t="s">
        <v>1306</v>
      </c>
      <c r="D254" s="202" t="s">
        <v>1307</v>
      </c>
      <c r="E254" s="203">
        <v>1500</v>
      </c>
      <c r="F254" s="203">
        <v>1500</v>
      </c>
      <c r="G254" s="204"/>
    </row>
    <row r="255" spans="1:7" x14ac:dyDescent="0.25">
      <c r="A255" s="202" t="s">
        <v>1299</v>
      </c>
      <c r="B255" s="202" t="s">
        <v>1303</v>
      </c>
      <c r="C255" s="202" t="s">
        <v>1308</v>
      </c>
      <c r="D255" s="202" t="s">
        <v>1309</v>
      </c>
      <c r="E255" s="203">
        <v>1500</v>
      </c>
      <c r="F255" s="203">
        <v>1500</v>
      </c>
      <c r="G255" s="204"/>
    </row>
    <row r="256" spans="1:7" x14ac:dyDescent="0.25">
      <c r="A256" s="202" t="s">
        <v>1299</v>
      </c>
      <c r="B256" s="202" t="s">
        <v>1303</v>
      </c>
      <c r="C256" s="202" t="s">
        <v>1310</v>
      </c>
      <c r="D256" s="202" t="s">
        <v>227</v>
      </c>
      <c r="E256" s="203">
        <v>1500</v>
      </c>
      <c r="F256" s="203">
        <v>1500</v>
      </c>
      <c r="G256" s="204"/>
    </row>
    <row r="257" spans="1:7" x14ac:dyDescent="0.25">
      <c r="A257" s="202" t="s">
        <v>1299</v>
      </c>
      <c r="B257" s="202" t="s">
        <v>1303</v>
      </c>
      <c r="C257" s="202" t="s">
        <v>1311</v>
      </c>
      <c r="D257" s="202" t="s">
        <v>1312</v>
      </c>
      <c r="E257" s="203">
        <v>1500</v>
      </c>
      <c r="F257" s="203">
        <v>1500</v>
      </c>
      <c r="G257" s="204"/>
    </row>
    <row r="258" spans="1:7" x14ac:dyDescent="0.25">
      <c r="A258" s="202" t="s">
        <v>1299</v>
      </c>
      <c r="B258" s="202" t="s">
        <v>1313</v>
      </c>
      <c r="C258" s="202" t="s">
        <v>1314</v>
      </c>
      <c r="D258" s="202" t="s">
        <v>228</v>
      </c>
      <c r="E258" s="203">
        <v>1500</v>
      </c>
      <c r="F258" s="203">
        <v>1500</v>
      </c>
      <c r="G258" s="204"/>
    </row>
    <row r="259" spans="1:7" x14ac:dyDescent="0.25">
      <c r="A259" s="202" t="s">
        <v>1299</v>
      </c>
      <c r="B259" s="202" t="s">
        <v>1313</v>
      </c>
      <c r="C259" s="202" t="s">
        <v>1315</v>
      </c>
      <c r="D259" s="202" t="s">
        <v>229</v>
      </c>
      <c r="E259" s="203">
        <v>1500</v>
      </c>
      <c r="F259" s="203">
        <v>1500</v>
      </c>
      <c r="G259" s="204"/>
    </row>
    <row r="260" spans="1:7" x14ac:dyDescent="0.25">
      <c r="A260" s="202" t="s">
        <v>1299</v>
      </c>
      <c r="B260" s="202" t="s">
        <v>1313</v>
      </c>
      <c r="C260" s="202" t="s">
        <v>1316</v>
      </c>
      <c r="D260" s="202" t="s">
        <v>1317</v>
      </c>
      <c r="E260" s="203">
        <v>1500</v>
      </c>
      <c r="F260" s="203">
        <v>1500</v>
      </c>
      <c r="G260" s="204"/>
    </row>
    <row r="261" spans="1:7" x14ac:dyDescent="0.25">
      <c r="A261" s="202" t="s">
        <v>1299</v>
      </c>
      <c r="B261" s="202" t="s">
        <v>1313</v>
      </c>
      <c r="C261" s="202" t="s">
        <v>1318</v>
      </c>
      <c r="D261" s="202" t="s">
        <v>222</v>
      </c>
      <c r="E261" s="203">
        <v>1500</v>
      </c>
      <c r="F261" s="203">
        <v>1500</v>
      </c>
      <c r="G261" s="204"/>
    </row>
    <row r="262" spans="1:7" x14ac:dyDescent="0.25">
      <c r="A262" s="202" t="s">
        <v>1319</v>
      </c>
      <c r="B262" s="202" t="s">
        <v>1320</v>
      </c>
      <c r="C262" s="202" t="s">
        <v>1321</v>
      </c>
      <c r="D262" s="202" t="s">
        <v>230</v>
      </c>
      <c r="E262" s="203">
        <v>4500</v>
      </c>
      <c r="F262" s="203">
        <v>4500</v>
      </c>
      <c r="G262" s="204"/>
    </row>
    <row r="263" spans="1:7" x14ac:dyDescent="0.25">
      <c r="A263" s="202" t="s">
        <v>1319</v>
      </c>
      <c r="B263" s="202" t="s">
        <v>1320</v>
      </c>
      <c r="C263" s="202" t="s">
        <v>1322</v>
      </c>
      <c r="D263" s="202" t="s">
        <v>1323</v>
      </c>
      <c r="E263" s="203">
        <v>4500</v>
      </c>
      <c r="F263" s="203">
        <v>4500</v>
      </c>
      <c r="G263" s="204"/>
    </row>
    <row r="264" spans="1:7" x14ac:dyDescent="0.25">
      <c r="A264" s="202" t="s">
        <v>1319</v>
      </c>
      <c r="B264" s="202" t="s">
        <v>1320</v>
      </c>
      <c r="C264" s="202" t="s">
        <v>1324</v>
      </c>
      <c r="D264" s="202" t="s">
        <v>231</v>
      </c>
      <c r="E264" s="203">
        <v>4500</v>
      </c>
      <c r="F264" s="203">
        <v>4500</v>
      </c>
      <c r="G264" s="204"/>
    </row>
    <row r="265" spans="1:7" x14ac:dyDescent="0.25">
      <c r="A265" s="202" t="s">
        <v>1319</v>
      </c>
      <c r="B265" s="202" t="s">
        <v>1320</v>
      </c>
      <c r="C265" s="202" t="s">
        <v>1325</v>
      </c>
      <c r="D265" s="202" t="s">
        <v>232</v>
      </c>
      <c r="E265" s="203">
        <v>4500</v>
      </c>
      <c r="F265" s="203">
        <v>4500</v>
      </c>
      <c r="G265" s="204"/>
    </row>
    <row r="266" spans="1:7" x14ac:dyDescent="0.25">
      <c r="A266" s="202" t="s">
        <v>1319</v>
      </c>
      <c r="B266" s="202" t="s">
        <v>1320</v>
      </c>
      <c r="C266" s="202" t="s">
        <v>1326</v>
      </c>
      <c r="D266" s="202" t="s">
        <v>233</v>
      </c>
      <c r="E266" s="203">
        <v>4500</v>
      </c>
      <c r="F266" s="203">
        <v>4500</v>
      </c>
      <c r="G266" s="204"/>
    </row>
    <row r="267" spans="1:7" x14ac:dyDescent="0.25">
      <c r="A267" s="202" t="s">
        <v>1319</v>
      </c>
      <c r="B267" s="202" t="s">
        <v>1320</v>
      </c>
      <c r="C267" s="202" t="s">
        <v>1327</v>
      </c>
      <c r="D267" s="202" t="s">
        <v>234</v>
      </c>
      <c r="E267" s="203">
        <v>4500</v>
      </c>
      <c r="F267" s="203">
        <v>4500</v>
      </c>
      <c r="G267" s="204"/>
    </row>
    <row r="268" spans="1:7" x14ac:dyDescent="0.25">
      <c r="A268" s="202" t="s">
        <v>1319</v>
      </c>
      <c r="B268" s="202" t="s">
        <v>1320</v>
      </c>
      <c r="C268" s="202" t="s">
        <v>1328</v>
      </c>
      <c r="D268" s="202" t="s">
        <v>1329</v>
      </c>
      <c r="E268" s="203">
        <v>4500</v>
      </c>
      <c r="F268" s="203">
        <v>4500</v>
      </c>
      <c r="G268" s="204"/>
    </row>
    <row r="269" spans="1:7" x14ac:dyDescent="0.25">
      <c r="A269" s="202" t="s">
        <v>1319</v>
      </c>
      <c r="B269" s="202" t="s">
        <v>1320</v>
      </c>
      <c r="C269" s="202" t="s">
        <v>1330</v>
      </c>
      <c r="D269" s="202" t="s">
        <v>1331</v>
      </c>
      <c r="E269" s="203">
        <v>4500</v>
      </c>
      <c r="F269" s="203">
        <v>4500</v>
      </c>
      <c r="G269" s="204"/>
    </row>
    <row r="270" spans="1:7" x14ac:dyDescent="0.25">
      <c r="A270" s="202" t="s">
        <v>1319</v>
      </c>
      <c r="B270" s="202" t="s">
        <v>1320</v>
      </c>
      <c r="C270" s="202" t="s">
        <v>1332</v>
      </c>
      <c r="D270" s="202" t="s">
        <v>1333</v>
      </c>
      <c r="E270" s="203">
        <v>4500</v>
      </c>
      <c r="F270" s="203">
        <v>4500</v>
      </c>
      <c r="G270" s="204"/>
    </row>
    <row r="271" spans="1:7" x14ac:dyDescent="0.25">
      <c r="A271" s="202" t="s">
        <v>1319</v>
      </c>
      <c r="B271" s="202" t="s">
        <v>1320</v>
      </c>
      <c r="C271" s="202" t="s">
        <v>1334</v>
      </c>
      <c r="D271" s="202" t="s">
        <v>1335</v>
      </c>
      <c r="E271" s="203">
        <v>4500</v>
      </c>
      <c r="F271" s="203">
        <v>4500</v>
      </c>
      <c r="G271" s="204"/>
    </row>
    <row r="272" spans="1:7" x14ac:dyDescent="0.25">
      <c r="A272" s="202" t="s">
        <v>1319</v>
      </c>
      <c r="B272" s="202" t="s">
        <v>1320</v>
      </c>
      <c r="C272" s="202" t="s">
        <v>1336</v>
      </c>
      <c r="D272" s="202" t="s">
        <v>1337</v>
      </c>
      <c r="E272" s="203">
        <v>4500</v>
      </c>
      <c r="F272" s="203">
        <v>4500</v>
      </c>
      <c r="G272" s="204"/>
    </row>
    <row r="273" spans="1:7" x14ac:dyDescent="0.25">
      <c r="A273" s="202" t="s">
        <v>1319</v>
      </c>
      <c r="B273" s="202" t="s">
        <v>1338</v>
      </c>
      <c r="C273" s="202" t="s">
        <v>1339</v>
      </c>
      <c r="D273" s="202" t="s">
        <v>1340</v>
      </c>
      <c r="E273" s="203">
        <v>4500</v>
      </c>
      <c r="F273" s="203">
        <v>4500</v>
      </c>
      <c r="G273" s="204"/>
    </row>
    <row r="274" spans="1:7" x14ac:dyDescent="0.25">
      <c r="A274" s="202" t="s">
        <v>1319</v>
      </c>
      <c r="B274" s="202" t="s">
        <v>1338</v>
      </c>
      <c r="C274" s="202" t="s">
        <v>1341</v>
      </c>
      <c r="D274" s="202" t="s">
        <v>1342</v>
      </c>
      <c r="E274" s="203">
        <v>4500</v>
      </c>
      <c r="F274" s="203">
        <v>4500</v>
      </c>
      <c r="G274" s="204"/>
    </row>
    <row r="275" spans="1:7" x14ac:dyDescent="0.25">
      <c r="A275" s="202" t="s">
        <v>1319</v>
      </c>
      <c r="B275" s="202" t="s">
        <v>1338</v>
      </c>
      <c r="C275" s="202" t="s">
        <v>1343</v>
      </c>
      <c r="D275" s="202" t="s">
        <v>1344</v>
      </c>
      <c r="E275" s="203">
        <v>4500</v>
      </c>
      <c r="F275" s="203">
        <v>4500</v>
      </c>
      <c r="G275" s="204"/>
    </row>
    <row r="276" spans="1:7" x14ac:dyDescent="0.25">
      <c r="A276" s="202" t="s">
        <v>1319</v>
      </c>
      <c r="B276" s="202" t="s">
        <v>1338</v>
      </c>
      <c r="C276" s="202" t="s">
        <v>1345</v>
      </c>
      <c r="D276" s="202" t="s">
        <v>237</v>
      </c>
      <c r="E276" s="203">
        <v>4500</v>
      </c>
      <c r="F276" s="203">
        <v>4500</v>
      </c>
      <c r="G276" s="204"/>
    </row>
    <row r="277" spans="1:7" x14ac:dyDescent="0.25">
      <c r="A277" s="202" t="s">
        <v>1319</v>
      </c>
      <c r="B277" s="202" t="s">
        <v>1338</v>
      </c>
      <c r="C277" s="202" t="s">
        <v>1346</v>
      </c>
      <c r="D277" s="202" t="s">
        <v>238</v>
      </c>
      <c r="E277" s="203">
        <v>4500</v>
      </c>
      <c r="F277" s="203">
        <v>4500</v>
      </c>
      <c r="G277" s="204"/>
    </row>
    <row r="278" spans="1:7" x14ac:dyDescent="0.25">
      <c r="A278" s="202" t="s">
        <v>1319</v>
      </c>
      <c r="B278" s="202" t="s">
        <v>1338</v>
      </c>
      <c r="C278" s="202" t="s">
        <v>1347</v>
      </c>
      <c r="D278" s="202" t="s">
        <v>1348</v>
      </c>
      <c r="E278" s="203">
        <v>4500</v>
      </c>
      <c r="F278" s="203">
        <v>4500</v>
      </c>
      <c r="G278" s="204"/>
    </row>
    <row r="279" spans="1:7" x14ac:dyDescent="0.25">
      <c r="A279" s="202" t="s">
        <v>1319</v>
      </c>
      <c r="B279" s="202" t="s">
        <v>1338</v>
      </c>
      <c r="C279" s="202" t="s">
        <v>1349</v>
      </c>
      <c r="D279" s="202" t="s">
        <v>235</v>
      </c>
      <c r="E279" s="203">
        <v>4500</v>
      </c>
      <c r="F279" s="203">
        <v>4500</v>
      </c>
      <c r="G279" s="204"/>
    </row>
    <row r="280" spans="1:7" x14ac:dyDescent="0.25">
      <c r="A280" s="202" t="s">
        <v>1319</v>
      </c>
      <c r="B280" s="202" t="s">
        <v>1338</v>
      </c>
      <c r="C280" s="202" t="s">
        <v>1350</v>
      </c>
      <c r="D280" s="202" t="s">
        <v>236</v>
      </c>
      <c r="E280" s="203">
        <v>4500</v>
      </c>
      <c r="F280" s="203">
        <v>4500</v>
      </c>
      <c r="G280" s="204"/>
    </row>
    <row r="281" spans="1:7" x14ac:dyDescent="0.25">
      <c r="A281" s="202" t="s">
        <v>1319</v>
      </c>
      <c r="B281" s="202" t="s">
        <v>1338</v>
      </c>
      <c r="C281" s="202" t="s">
        <v>1351</v>
      </c>
      <c r="D281" s="202" t="s">
        <v>1352</v>
      </c>
      <c r="E281" s="203">
        <v>4500</v>
      </c>
      <c r="F281" s="203">
        <v>4500</v>
      </c>
      <c r="G281" s="204"/>
    </row>
    <row r="282" spans="1:7" x14ac:dyDescent="0.25">
      <c r="A282" s="202" t="s">
        <v>1319</v>
      </c>
      <c r="B282" s="202" t="s">
        <v>1353</v>
      </c>
      <c r="C282" s="202" t="s">
        <v>1354</v>
      </c>
      <c r="D282" s="202" t="s">
        <v>1355</v>
      </c>
      <c r="E282" s="203">
        <v>4500</v>
      </c>
      <c r="F282" s="203">
        <v>4500</v>
      </c>
      <c r="G282" s="204"/>
    </row>
    <row r="283" spans="1:7" x14ac:dyDescent="0.25">
      <c r="A283" s="202" t="s">
        <v>1319</v>
      </c>
      <c r="B283" s="202" t="s">
        <v>1353</v>
      </c>
      <c r="C283" s="202" t="s">
        <v>1356</v>
      </c>
      <c r="D283" s="202" t="s">
        <v>239</v>
      </c>
      <c r="E283" s="203">
        <v>2500</v>
      </c>
      <c r="F283" s="203">
        <v>2500</v>
      </c>
      <c r="G283" s="204"/>
    </row>
    <row r="284" spans="1:7" x14ac:dyDescent="0.25">
      <c r="A284" s="202" t="s">
        <v>1319</v>
      </c>
      <c r="B284" s="202" t="s">
        <v>1357</v>
      </c>
      <c r="C284" s="202" t="s">
        <v>1358</v>
      </c>
      <c r="D284" s="202" t="s">
        <v>240</v>
      </c>
      <c r="E284" s="203">
        <v>2500</v>
      </c>
      <c r="F284" s="203">
        <v>2500</v>
      </c>
      <c r="G284" s="204"/>
    </row>
    <row r="285" spans="1:7" x14ac:dyDescent="0.25">
      <c r="A285" s="202" t="s">
        <v>1319</v>
      </c>
      <c r="B285" s="202" t="s">
        <v>1357</v>
      </c>
      <c r="C285" s="202" t="s">
        <v>1359</v>
      </c>
      <c r="D285" s="202" t="s">
        <v>241</v>
      </c>
      <c r="E285" s="203">
        <v>2500</v>
      </c>
      <c r="F285" s="203">
        <v>2500</v>
      </c>
      <c r="G285" s="204"/>
    </row>
    <row r="286" spans="1:7" x14ac:dyDescent="0.25">
      <c r="A286" s="202" t="s">
        <v>1319</v>
      </c>
      <c r="B286" s="202" t="s">
        <v>1357</v>
      </c>
      <c r="C286" s="202" t="s">
        <v>1360</v>
      </c>
      <c r="D286" s="202" t="s">
        <v>242</v>
      </c>
      <c r="E286" s="203">
        <v>2500</v>
      </c>
      <c r="F286" s="203">
        <v>2500</v>
      </c>
      <c r="G286" s="204"/>
    </row>
    <row r="287" spans="1:7" x14ac:dyDescent="0.25">
      <c r="A287" s="202" t="s">
        <v>1361</v>
      </c>
      <c r="B287" s="202" t="s">
        <v>1362</v>
      </c>
      <c r="C287" s="202" t="s">
        <v>1363</v>
      </c>
      <c r="D287" s="202" t="s">
        <v>1364</v>
      </c>
      <c r="E287" s="130">
        <v>0</v>
      </c>
      <c r="F287" s="130">
        <v>0</v>
      </c>
      <c r="G287" s="204"/>
    </row>
    <row r="288" spans="1:7" x14ac:dyDescent="0.25">
      <c r="A288" s="202" t="s">
        <v>1361</v>
      </c>
      <c r="B288" s="202" t="s">
        <v>1362</v>
      </c>
      <c r="C288" s="202" t="s">
        <v>1365</v>
      </c>
      <c r="D288" s="202" t="s">
        <v>1366</v>
      </c>
      <c r="E288" s="130">
        <v>0</v>
      </c>
      <c r="F288" s="130">
        <v>0</v>
      </c>
      <c r="G288" s="204"/>
    </row>
    <row r="289" spans="1:7" x14ac:dyDescent="0.25">
      <c r="A289" s="202" t="s">
        <v>1361</v>
      </c>
      <c r="B289" s="202" t="s">
        <v>1362</v>
      </c>
      <c r="C289" s="202" t="s">
        <v>1367</v>
      </c>
      <c r="D289" s="202" t="s">
        <v>1368</v>
      </c>
      <c r="E289" s="130">
        <v>0</v>
      </c>
      <c r="F289" s="130">
        <v>0</v>
      </c>
      <c r="G289" s="204"/>
    </row>
    <row r="290" spans="1:7" x14ac:dyDescent="0.25">
      <c r="A290" s="202" t="s">
        <v>1361</v>
      </c>
      <c r="B290" s="202" t="s">
        <v>1362</v>
      </c>
      <c r="C290" s="202" t="s">
        <v>1369</v>
      </c>
      <c r="D290" s="202" t="s">
        <v>1370</v>
      </c>
      <c r="E290" s="130">
        <v>0</v>
      </c>
      <c r="F290" s="130">
        <v>0</v>
      </c>
      <c r="G290" s="204"/>
    </row>
    <row r="291" spans="1:7" x14ac:dyDescent="0.25">
      <c r="A291" s="202" t="s">
        <v>1361</v>
      </c>
      <c r="B291" s="202" t="s">
        <v>1362</v>
      </c>
      <c r="C291" s="202" t="s">
        <v>1371</v>
      </c>
      <c r="D291" s="202" t="s">
        <v>1372</v>
      </c>
      <c r="E291" s="130">
        <v>0</v>
      </c>
      <c r="F291" s="130">
        <v>0</v>
      </c>
      <c r="G291" s="204"/>
    </row>
    <row r="292" spans="1:7" x14ac:dyDescent="0.25">
      <c r="A292" s="202" t="s">
        <v>1373</v>
      </c>
      <c r="B292" s="202" t="s">
        <v>1374</v>
      </c>
      <c r="C292" s="202" t="s">
        <v>1375</v>
      </c>
      <c r="D292" s="202" t="s">
        <v>1376</v>
      </c>
      <c r="E292" s="203">
        <v>350</v>
      </c>
      <c r="F292" s="203">
        <v>350</v>
      </c>
      <c r="G292" s="204" t="s">
        <v>1831</v>
      </c>
    </row>
    <row r="293" spans="1:7" x14ac:dyDescent="0.25">
      <c r="A293" s="202" t="s">
        <v>1373</v>
      </c>
      <c r="B293" s="202" t="s">
        <v>1374</v>
      </c>
      <c r="C293" s="202" t="s">
        <v>1377</v>
      </c>
      <c r="D293" s="202" t="s">
        <v>1378</v>
      </c>
      <c r="E293" s="203">
        <v>350</v>
      </c>
      <c r="F293" s="203">
        <v>350</v>
      </c>
      <c r="G293" s="204"/>
    </row>
    <row r="294" spans="1:7" x14ac:dyDescent="0.25">
      <c r="A294" s="202" t="s">
        <v>1373</v>
      </c>
      <c r="B294" s="202" t="s">
        <v>1374</v>
      </c>
      <c r="C294" s="202" t="s">
        <v>1379</v>
      </c>
      <c r="D294" s="202" t="s">
        <v>1380</v>
      </c>
      <c r="E294" s="203">
        <v>350</v>
      </c>
      <c r="F294" s="203">
        <v>350</v>
      </c>
      <c r="G294" s="204"/>
    </row>
    <row r="295" spans="1:7" x14ac:dyDescent="0.25">
      <c r="A295" s="202" t="s">
        <v>1373</v>
      </c>
      <c r="B295" s="202" t="s">
        <v>1374</v>
      </c>
      <c r="C295" s="202" t="s">
        <v>1381</v>
      </c>
      <c r="D295" s="202" t="s">
        <v>1382</v>
      </c>
      <c r="E295" s="203">
        <v>350</v>
      </c>
      <c r="F295" s="203">
        <v>350</v>
      </c>
      <c r="G295" s="204"/>
    </row>
    <row r="296" spans="1:7" x14ac:dyDescent="0.25">
      <c r="A296" s="202" t="s">
        <v>1373</v>
      </c>
      <c r="B296" s="202" t="s">
        <v>1374</v>
      </c>
      <c r="C296" s="202" t="s">
        <v>1383</v>
      </c>
      <c r="D296" s="202" t="s">
        <v>1384</v>
      </c>
      <c r="E296" s="203">
        <v>350</v>
      </c>
      <c r="F296" s="203">
        <v>350</v>
      </c>
      <c r="G296" s="204"/>
    </row>
    <row r="297" spans="1:7" x14ac:dyDescent="0.25">
      <c r="A297" s="202" t="s">
        <v>1373</v>
      </c>
      <c r="B297" s="202" t="s">
        <v>1374</v>
      </c>
      <c r="C297" s="202" t="s">
        <v>1385</v>
      </c>
      <c r="D297" s="202" t="s">
        <v>1386</v>
      </c>
      <c r="E297" s="203">
        <v>350</v>
      </c>
      <c r="F297" s="203">
        <v>350</v>
      </c>
      <c r="G297" s="204"/>
    </row>
    <row r="298" spans="1:7" x14ac:dyDescent="0.25">
      <c r="A298" s="202" t="s">
        <v>1373</v>
      </c>
      <c r="B298" s="202" t="s">
        <v>1374</v>
      </c>
      <c r="C298" s="202" t="s">
        <v>1387</v>
      </c>
      <c r="D298" s="202" t="s">
        <v>1388</v>
      </c>
      <c r="E298" s="203">
        <v>350</v>
      </c>
      <c r="F298" s="203">
        <v>350</v>
      </c>
      <c r="G298" s="204"/>
    </row>
    <row r="299" spans="1:7" x14ac:dyDescent="0.25">
      <c r="A299" s="202" t="s">
        <v>1373</v>
      </c>
      <c r="B299" s="202" t="s">
        <v>1374</v>
      </c>
      <c r="C299" s="202" t="s">
        <v>1389</v>
      </c>
      <c r="D299" s="202" t="s">
        <v>1390</v>
      </c>
      <c r="E299" s="203">
        <v>350</v>
      </c>
      <c r="F299" s="203">
        <v>350</v>
      </c>
      <c r="G299" s="204"/>
    </row>
    <row r="300" spans="1:7" x14ac:dyDescent="0.25">
      <c r="A300" s="202" t="s">
        <v>1373</v>
      </c>
      <c r="B300" s="202" t="s">
        <v>1374</v>
      </c>
      <c r="C300" s="202" t="s">
        <v>1391</v>
      </c>
      <c r="D300" s="202" t="s">
        <v>1392</v>
      </c>
      <c r="E300" s="203">
        <v>350</v>
      </c>
      <c r="F300" s="203">
        <v>350</v>
      </c>
      <c r="G300" s="204"/>
    </row>
    <row r="301" spans="1:7" x14ac:dyDescent="0.25">
      <c r="A301" s="202" t="s">
        <v>1373</v>
      </c>
      <c r="B301" s="202" t="s">
        <v>1374</v>
      </c>
      <c r="C301" s="202" t="s">
        <v>1393</v>
      </c>
      <c r="D301" s="202" t="s">
        <v>197</v>
      </c>
      <c r="E301" s="203">
        <v>350</v>
      </c>
      <c r="F301" s="203">
        <v>350</v>
      </c>
      <c r="G301" s="204"/>
    </row>
    <row r="302" spans="1:7" x14ac:dyDescent="0.25">
      <c r="A302" s="202" t="s">
        <v>1373</v>
      </c>
      <c r="B302" s="202" t="s">
        <v>1394</v>
      </c>
      <c r="C302" s="202" t="s">
        <v>1395</v>
      </c>
      <c r="D302" s="202" t="s">
        <v>1396</v>
      </c>
      <c r="E302" s="130">
        <v>0</v>
      </c>
      <c r="F302" s="130">
        <v>0</v>
      </c>
      <c r="G302" s="204"/>
    </row>
    <row r="303" spans="1:7" x14ac:dyDescent="0.25">
      <c r="A303" s="202" t="s">
        <v>1373</v>
      </c>
      <c r="B303" s="202" t="s">
        <v>1394</v>
      </c>
      <c r="C303" s="202" t="s">
        <v>1397</v>
      </c>
      <c r="D303" s="202" t="s">
        <v>1398</v>
      </c>
      <c r="E303" s="130">
        <v>0</v>
      </c>
      <c r="F303" s="130">
        <v>0</v>
      </c>
      <c r="G303" s="204"/>
    </row>
    <row r="304" spans="1:7" x14ac:dyDescent="0.25">
      <c r="A304" s="202" t="s">
        <v>1373</v>
      </c>
      <c r="B304" s="202" t="s">
        <v>1394</v>
      </c>
      <c r="C304" s="202" t="s">
        <v>1399</v>
      </c>
      <c r="D304" s="202" t="s">
        <v>1400</v>
      </c>
      <c r="E304" s="130">
        <v>0</v>
      </c>
      <c r="F304" s="130">
        <v>0</v>
      </c>
      <c r="G304" s="204"/>
    </row>
    <row r="305" spans="1:7" x14ac:dyDescent="0.25">
      <c r="A305" s="202" t="s">
        <v>1373</v>
      </c>
      <c r="B305" s="202" t="s">
        <v>1394</v>
      </c>
      <c r="C305" s="202" t="s">
        <v>1401</v>
      </c>
      <c r="D305" s="202" t="s">
        <v>1402</v>
      </c>
      <c r="E305" s="130">
        <v>0</v>
      </c>
      <c r="F305" s="130">
        <v>0</v>
      </c>
      <c r="G305" s="204"/>
    </row>
    <row r="306" spans="1:7" x14ac:dyDescent="0.25">
      <c r="A306" s="202" t="s">
        <v>1373</v>
      </c>
      <c r="B306" s="202" t="s">
        <v>1394</v>
      </c>
      <c r="C306" s="202" t="s">
        <v>1403</v>
      </c>
      <c r="D306" s="202" t="s">
        <v>1404</v>
      </c>
      <c r="E306" s="130">
        <v>0</v>
      </c>
      <c r="F306" s="130">
        <v>0</v>
      </c>
      <c r="G306" s="204"/>
    </row>
    <row r="307" spans="1:7" x14ac:dyDescent="0.25">
      <c r="A307" s="202" t="s">
        <v>1373</v>
      </c>
      <c r="B307" s="202" t="s">
        <v>1394</v>
      </c>
      <c r="C307" s="202" t="s">
        <v>1405</v>
      </c>
      <c r="D307" s="202" t="s">
        <v>1406</v>
      </c>
      <c r="E307" s="130">
        <v>0</v>
      </c>
      <c r="F307" s="130">
        <v>0</v>
      </c>
      <c r="G307" s="204"/>
    </row>
    <row r="308" spans="1:7" x14ac:dyDescent="0.25">
      <c r="A308" s="202" t="s">
        <v>1373</v>
      </c>
      <c r="B308" s="202" t="s">
        <v>1394</v>
      </c>
      <c r="C308" s="202" t="s">
        <v>1407</v>
      </c>
      <c r="D308" s="202" t="s">
        <v>133</v>
      </c>
      <c r="E308" s="203">
        <v>1500</v>
      </c>
      <c r="F308" s="203">
        <v>1500</v>
      </c>
      <c r="G308" s="204"/>
    </row>
    <row r="309" spans="1:7" x14ac:dyDescent="0.25">
      <c r="A309" s="202" t="s">
        <v>1373</v>
      </c>
      <c r="B309" s="202" t="s">
        <v>1394</v>
      </c>
      <c r="C309" s="202" t="s">
        <v>1408</v>
      </c>
      <c r="D309" s="202" t="s">
        <v>1409</v>
      </c>
      <c r="E309" s="203">
        <v>1100</v>
      </c>
      <c r="F309" s="203">
        <v>1100</v>
      </c>
      <c r="G309" s="204"/>
    </row>
    <row r="310" spans="1:7" x14ac:dyDescent="0.25">
      <c r="A310" s="202" t="s">
        <v>1373</v>
      </c>
      <c r="B310" s="202" t="s">
        <v>1394</v>
      </c>
      <c r="C310" s="202" t="s">
        <v>1410</v>
      </c>
      <c r="D310" s="202" t="s">
        <v>1411</v>
      </c>
      <c r="E310" s="203">
        <v>550</v>
      </c>
      <c r="F310" s="203">
        <v>550</v>
      </c>
      <c r="G310" s="204"/>
    </row>
    <row r="311" spans="1:7" x14ac:dyDescent="0.25">
      <c r="A311" s="202" t="s">
        <v>1373</v>
      </c>
      <c r="B311" s="202" t="s">
        <v>1394</v>
      </c>
      <c r="C311" s="202" t="s">
        <v>1412</v>
      </c>
      <c r="D311" s="202" t="s">
        <v>1413</v>
      </c>
      <c r="E311" s="203">
        <v>550</v>
      </c>
      <c r="F311" s="203">
        <v>550</v>
      </c>
      <c r="G311" s="204"/>
    </row>
    <row r="312" spans="1:7" x14ac:dyDescent="0.25">
      <c r="A312" s="202" t="s">
        <v>1373</v>
      </c>
      <c r="B312" s="202" t="s">
        <v>1394</v>
      </c>
      <c r="C312" s="202" t="s">
        <v>1414</v>
      </c>
      <c r="D312" s="202" t="s">
        <v>1415</v>
      </c>
      <c r="E312" s="203">
        <v>550</v>
      </c>
      <c r="F312" s="203">
        <v>550</v>
      </c>
      <c r="G312" s="204"/>
    </row>
    <row r="313" spans="1:7" x14ac:dyDescent="0.25">
      <c r="A313" s="202" t="s">
        <v>1373</v>
      </c>
      <c r="B313" s="202" t="s">
        <v>1394</v>
      </c>
      <c r="C313" s="202" t="s">
        <v>1416</v>
      </c>
      <c r="D313" s="202" t="s">
        <v>134</v>
      </c>
      <c r="E313" s="203">
        <v>300</v>
      </c>
      <c r="F313" s="203">
        <v>300</v>
      </c>
      <c r="G313" s="204"/>
    </row>
    <row r="314" spans="1:7" x14ac:dyDescent="0.25">
      <c r="A314" s="202" t="s">
        <v>1373</v>
      </c>
      <c r="B314" s="202" t="s">
        <v>1394</v>
      </c>
      <c r="C314" s="202" t="s">
        <v>1417</v>
      </c>
      <c r="D314" s="202" t="s">
        <v>1418</v>
      </c>
      <c r="E314" s="130">
        <v>0</v>
      </c>
      <c r="F314" s="130">
        <v>0</v>
      </c>
      <c r="G314" s="204"/>
    </row>
    <row r="315" spans="1:7" x14ac:dyDescent="0.25">
      <c r="A315" s="202" t="s">
        <v>1419</v>
      </c>
      <c r="B315" s="202" t="s">
        <v>1420</v>
      </c>
      <c r="C315" s="202" t="s">
        <v>1421</v>
      </c>
      <c r="D315" s="202" t="s">
        <v>243</v>
      </c>
      <c r="E315" s="203">
        <v>800</v>
      </c>
      <c r="F315" s="203">
        <v>800</v>
      </c>
      <c r="G315" s="204"/>
    </row>
    <row r="316" spans="1:7" x14ac:dyDescent="0.25">
      <c r="A316" s="202" t="s">
        <v>1419</v>
      </c>
      <c r="B316" s="202" t="s">
        <v>1420</v>
      </c>
      <c r="C316" s="202" t="s">
        <v>1422</v>
      </c>
      <c r="D316" s="202" t="s">
        <v>1423</v>
      </c>
      <c r="E316" s="203">
        <v>1500</v>
      </c>
      <c r="F316" s="203">
        <v>1500</v>
      </c>
      <c r="G316" s="204"/>
    </row>
    <row r="317" spans="1:7" x14ac:dyDescent="0.25">
      <c r="A317" s="202" t="s">
        <v>1419</v>
      </c>
      <c r="B317" s="202" t="s">
        <v>1420</v>
      </c>
      <c r="C317" s="202" t="s">
        <v>1424</v>
      </c>
      <c r="D317" s="202" t="s">
        <v>244</v>
      </c>
      <c r="E317" s="130">
        <v>0</v>
      </c>
      <c r="F317" s="130">
        <v>0</v>
      </c>
      <c r="G317" s="204"/>
    </row>
    <row r="318" spans="1:7" x14ac:dyDescent="0.25">
      <c r="A318" s="202" t="s">
        <v>1419</v>
      </c>
      <c r="B318" s="202" t="s">
        <v>1420</v>
      </c>
      <c r="C318" s="202" t="s">
        <v>1425</v>
      </c>
      <c r="D318" s="202" t="s">
        <v>1426</v>
      </c>
      <c r="E318" s="203">
        <v>550</v>
      </c>
      <c r="F318" s="203">
        <v>550</v>
      </c>
      <c r="G318" s="204"/>
    </row>
    <row r="319" spans="1:7" x14ac:dyDescent="0.25">
      <c r="A319" s="202" t="s">
        <v>1419</v>
      </c>
      <c r="B319" s="202" t="s">
        <v>1420</v>
      </c>
      <c r="C319" s="202" t="s">
        <v>1427</v>
      </c>
      <c r="D319" s="202" t="s">
        <v>1428</v>
      </c>
      <c r="E319" s="203">
        <v>250</v>
      </c>
      <c r="F319" s="203">
        <v>250</v>
      </c>
      <c r="G319" s="204"/>
    </row>
    <row r="320" spans="1:7" x14ac:dyDescent="0.25">
      <c r="A320" s="202" t="s">
        <v>1419</v>
      </c>
      <c r="B320" s="202" t="s">
        <v>1420</v>
      </c>
      <c r="C320" s="202" t="s">
        <v>1429</v>
      </c>
      <c r="D320" s="202" t="s">
        <v>1430</v>
      </c>
      <c r="E320" s="203">
        <v>550</v>
      </c>
      <c r="F320" s="203">
        <v>550</v>
      </c>
      <c r="G320" s="204"/>
    </row>
    <row r="321" spans="1:7" x14ac:dyDescent="0.25">
      <c r="A321" s="202" t="s">
        <v>1419</v>
      </c>
      <c r="B321" s="202" t="s">
        <v>1420</v>
      </c>
      <c r="C321" s="202" t="s">
        <v>1431</v>
      </c>
      <c r="D321" s="202" t="s">
        <v>245</v>
      </c>
      <c r="E321" s="203">
        <v>250</v>
      </c>
      <c r="F321" s="203">
        <v>250</v>
      </c>
      <c r="G321" s="204"/>
    </row>
    <row r="322" spans="1:7" x14ac:dyDescent="0.25">
      <c r="A322" s="202" t="s">
        <v>1419</v>
      </c>
      <c r="B322" s="202" t="s">
        <v>1420</v>
      </c>
      <c r="C322" s="202" t="s">
        <v>1432</v>
      </c>
      <c r="D322" s="202" t="s">
        <v>1433</v>
      </c>
      <c r="E322" s="130">
        <v>0</v>
      </c>
      <c r="F322" s="130">
        <v>0</v>
      </c>
      <c r="G322" s="204"/>
    </row>
    <row r="323" spans="1:7" x14ac:dyDescent="0.25">
      <c r="A323" s="202" t="s">
        <v>1419</v>
      </c>
      <c r="B323" s="202" t="s">
        <v>1420</v>
      </c>
      <c r="C323" s="202" t="s">
        <v>1434</v>
      </c>
      <c r="D323" s="202" t="s">
        <v>246</v>
      </c>
      <c r="E323" s="130">
        <v>0</v>
      </c>
      <c r="F323" s="130">
        <v>0</v>
      </c>
      <c r="G323" s="204"/>
    </row>
    <row r="324" spans="1:7" x14ac:dyDescent="0.25">
      <c r="A324" s="202" t="s">
        <v>1419</v>
      </c>
      <c r="B324" s="202" t="s">
        <v>1435</v>
      </c>
      <c r="C324" s="202" t="s">
        <v>1436</v>
      </c>
      <c r="D324" s="202" t="s">
        <v>1437</v>
      </c>
      <c r="E324" s="203">
        <v>800</v>
      </c>
      <c r="F324" s="203">
        <v>800</v>
      </c>
      <c r="G324" s="204"/>
    </row>
    <row r="325" spans="1:7" x14ac:dyDescent="0.25">
      <c r="A325" s="202" t="s">
        <v>1419</v>
      </c>
      <c r="B325" s="202" t="s">
        <v>1435</v>
      </c>
      <c r="C325" s="202" t="s">
        <v>1438</v>
      </c>
      <c r="D325" s="202" t="s">
        <v>1439</v>
      </c>
      <c r="E325" s="203">
        <v>1000</v>
      </c>
      <c r="F325" s="203">
        <v>1000</v>
      </c>
      <c r="G325" s="204"/>
    </row>
    <row r="326" spans="1:7" x14ac:dyDescent="0.25">
      <c r="A326" s="202" t="s">
        <v>1419</v>
      </c>
      <c r="B326" s="202" t="s">
        <v>1440</v>
      </c>
      <c r="C326" s="202" t="s">
        <v>1441</v>
      </c>
      <c r="D326" s="202" t="s">
        <v>1442</v>
      </c>
      <c r="E326" s="203">
        <v>550</v>
      </c>
      <c r="F326" s="203">
        <v>550</v>
      </c>
      <c r="G326" s="204"/>
    </row>
    <row r="327" spans="1:7" x14ac:dyDescent="0.25">
      <c r="A327" s="202" t="s">
        <v>1419</v>
      </c>
      <c r="B327" s="202" t="s">
        <v>1440</v>
      </c>
      <c r="C327" s="202" t="s">
        <v>1443</v>
      </c>
      <c r="D327" s="202" t="s">
        <v>1444</v>
      </c>
      <c r="E327" s="130">
        <v>0</v>
      </c>
      <c r="F327" s="130">
        <v>0</v>
      </c>
      <c r="G327" s="204"/>
    </row>
    <row r="328" spans="1:7" x14ac:dyDescent="0.25">
      <c r="A328" s="202" t="s">
        <v>1419</v>
      </c>
      <c r="B328" s="202" t="s">
        <v>1440</v>
      </c>
      <c r="C328" s="202" t="s">
        <v>1445</v>
      </c>
      <c r="D328" s="202" t="s">
        <v>247</v>
      </c>
      <c r="E328" s="203">
        <v>250</v>
      </c>
      <c r="F328" s="203">
        <v>250</v>
      </c>
      <c r="G328" s="204"/>
    </row>
    <row r="329" spans="1:7" x14ac:dyDescent="0.25">
      <c r="A329" s="202" t="s">
        <v>1419</v>
      </c>
      <c r="B329" s="202" t="s">
        <v>1440</v>
      </c>
      <c r="C329" s="202" t="s">
        <v>1446</v>
      </c>
      <c r="D329" s="202" t="s">
        <v>1447</v>
      </c>
      <c r="E329" s="130">
        <v>0</v>
      </c>
      <c r="F329" s="130">
        <v>0</v>
      </c>
      <c r="G329" s="204"/>
    </row>
    <row r="330" spans="1:7" x14ac:dyDescent="0.25">
      <c r="A330" s="202" t="s">
        <v>1419</v>
      </c>
      <c r="B330" s="202" t="s">
        <v>1440</v>
      </c>
      <c r="C330" s="202" t="s">
        <v>1448</v>
      </c>
      <c r="D330" s="202" t="s">
        <v>1449</v>
      </c>
      <c r="E330" s="203">
        <v>550</v>
      </c>
      <c r="F330" s="203">
        <v>550</v>
      </c>
      <c r="G330" s="204"/>
    </row>
    <row r="331" spans="1:7" x14ac:dyDescent="0.25">
      <c r="A331" s="202" t="s">
        <v>1419</v>
      </c>
      <c r="B331" s="202" t="s">
        <v>1440</v>
      </c>
      <c r="C331" s="202" t="s">
        <v>1450</v>
      </c>
      <c r="D331" s="202" t="s">
        <v>1451</v>
      </c>
      <c r="E331" s="203">
        <v>550</v>
      </c>
      <c r="F331" s="203">
        <v>550</v>
      </c>
      <c r="G331" s="204"/>
    </row>
    <row r="332" spans="1:7" x14ac:dyDescent="0.25">
      <c r="A332" s="202" t="s">
        <v>1419</v>
      </c>
      <c r="B332" s="202" t="s">
        <v>1440</v>
      </c>
      <c r="C332" s="202" t="s">
        <v>1452</v>
      </c>
      <c r="D332" s="202" t="s">
        <v>1453</v>
      </c>
      <c r="E332" s="203">
        <v>250</v>
      </c>
      <c r="F332" s="203">
        <v>250</v>
      </c>
      <c r="G332" s="204"/>
    </row>
    <row r="333" spans="1:7" x14ac:dyDescent="0.25">
      <c r="A333" s="202" t="s">
        <v>1419</v>
      </c>
      <c r="B333" s="202" t="s">
        <v>1440</v>
      </c>
      <c r="C333" s="202" t="s">
        <v>1454</v>
      </c>
      <c r="D333" s="202" t="s">
        <v>1455</v>
      </c>
      <c r="E333" s="203">
        <v>550</v>
      </c>
      <c r="F333" s="203">
        <v>550</v>
      </c>
      <c r="G333" s="204"/>
    </row>
    <row r="334" spans="1:7" x14ac:dyDescent="0.25">
      <c r="A334" s="202" t="s">
        <v>1419</v>
      </c>
      <c r="B334" s="202" t="s">
        <v>1440</v>
      </c>
      <c r="C334" s="202" t="s">
        <v>1456</v>
      </c>
      <c r="D334" s="202" t="s">
        <v>1457</v>
      </c>
      <c r="E334" s="203">
        <v>250</v>
      </c>
      <c r="F334" s="203">
        <v>250</v>
      </c>
      <c r="G334" s="204"/>
    </row>
    <row r="335" spans="1:7" x14ac:dyDescent="0.25">
      <c r="A335" s="202" t="s">
        <v>1419</v>
      </c>
      <c r="B335" s="202" t="s">
        <v>1440</v>
      </c>
      <c r="C335" s="202" t="s">
        <v>1458</v>
      </c>
      <c r="D335" s="202" t="s">
        <v>1459</v>
      </c>
      <c r="E335" s="203">
        <v>250</v>
      </c>
      <c r="F335" s="203">
        <v>250</v>
      </c>
      <c r="G335" s="204"/>
    </row>
    <row r="336" spans="1:7" x14ac:dyDescent="0.25">
      <c r="A336" s="202" t="s">
        <v>1419</v>
      </c>
      <c r="B336" s="202" t="s">
        <v>1440</v>
      </c>
      <c r="C336" s="202" t="s">
        <v>1460</v>
      </c>
      <c r="D336" s="202" t="s">
        <v>1461</v>
      </c>
      <c r="E336" s="203">
        <v>800</v>
      </c>
      <c r="F336" s="203">
        <v>800</v>
      </c>
      <c r="G336" s="204"/>
    </row>
    <row r="337" spans="1:7" x14ac:dyDescent="0.25">
      <c r="A337" s="202" t="s">
        <v>1419</v>
      </c>
      <c r="B337" s="202" t="s">
        <v>1440</v>
      </c>
      <c r="C337" s="202" t="s">
        <v>1462</v>
      </c>
      <c r="D337" s="202" t="s">
        <v>248</v>
      </c>
      <c r="E337" s="203">
        <v>550</v>
      </c>
      <c r="F337" s="203">
        <v>550</v>
      </c>
      <c r="G337" s="204"/>
    </row>
    <row r="338" spans="1:7" x14ac:dyDescent="0.25">
      <c r="A338" s="202" t="s">
        <v>1419</v>
      </c>
      <c r="B338" s="202" t="s">
        <v>1463</v>
      </c>
      <c r="C338" s="202" t="s">
        <v>1464</v>
      </c>
      <c r="D338" s="202" t="s">
        <v>1465</v>
      </c>
      <c r="E338" s="203">
        <v>550</v>
      </c>
      <c r="F338" s="203">
        <v>550</v>
      </c>
      <c r="G338" s="204"/>
    </row>
    <row r="339" spans="1:7" x14ac:dyDescent="0.25">
      <c r="A339" s="202" t="s">
        <v>1419</v>
      </c>
      <c r="B339" s="202" t="s">
        <v>1463</v>
      </c>
      <c r="C339" s="202" t="s">
        <v>1466</v>
      </c>
      <c r="D339" s="202" t="s">
        <v>1467</v>
      </c>
      <c r="E339" s="203">
        <v>550</v>
      </c>
      <c r="F339" s="203">
        <v>550</v>
      </c>
      <c r="G339" s="204"/>
    </row>
    <row r="340" spans="1:7" x14ac:dyDescent="0.25">
      <c r="A340" s="202" t="s">
        <v>1419</v>
      </c>
      <c r="B340" s="202" t="s">
        <v>1463</v>
      </c>
      <c r="C340" s="202" t="s">
        <v>1468</v>
      </c>
      <c r="D340" s="202" t="s">
        <v>1469</v>
      </c>
      <c r="E340" s="203">
        <v>250</v>
      </c>
      <c r="F340" s="203">
        <v>250</v>
      </c>
      <c r="G340" s="204"/>
    </row>
    <row r="341" spans="1:7" x14ac:dyDescent="0.25">
      <c r="A341" s="202" t="s">
        <v>1419</v>
      </c>
      <c r="B341" s="202" t="s">
        <v>1463</v>
      </c>
      <c r="C341" s="202" t="s">
        <v>1470</v>
      </c>
      <c r="D341" s="202" t="s">
        <v>1471</v>
      </c>
      <c r="E341" s="203">
        <v>550</v>
      </c>
      <c r="F341" s="203">
        <v>550</v>
      </c>
      <c r="G341" s="204"/>
    </row>
    <row r="342" spans="1:7" x14ac:dyDescent="0.25">
      <c r="A342" s="202" t="s">
        <v>1419</v>
      </c>
      <c r="B342" s="202" t="s">
        <v>1472</v>
      </c>
      <c r="C342" s="202" t="s">
        <v>1473</v>
      </c>
      <c r="D342" s="202" t="s">
        <v>1474</v>
      </c>
      <c r="E342" s="203">
        <v>1500</v>
      </c>
      <c r="F342" s="203">
        <v>1500</v>
      </c>
      <c r="G342" s="204"/>
    </row>
    <row r="343" spans="1:7" x14ac:dyDescent="0.25">
      <c r="A343" s="202" t="s">
        <v>1419</v>
      </c>
      <c r="B343" s="202" t="s">
        <v>1472</v>
      </c>
      <c r="C343" s="202" t="s">
        <v>1475</v>
      </c>
      <c r="D343" s="202" t="s">
        <v>255</v>
      </c>
      <c r="E343" s="203">
        <v>1500</v>
      </c>
      <c r="F343" s="203">
        <v>1500</v>
      </c>
      <c r="G343" s="204"/>
    </row>
    <row r="344" spans="1:7" x14ac:dyDescent="0.25">
      <c r="A344" s="202" t="s">
        <v>1419</v>
      </c>
      <c r="B344" s="202" t="s">
        <v>1472</v>
      </c>
      <c r="C344" s="202" t="s">
        <v>1476</v>
      </c>
      <c r="D344" s="202" t="s">
        <v>1477</v>
      </c>
      <c r="E344" s="203">
        <v>800</v>
      </c>
      <c r="F344" s="203">
        <v>800</v>
      </c>
      <c r="G344" s="204"/>
    </row>
    <row r="345" spans="1:7" x14ac:dyDescent="0.25">
      <c r="A345" s="202" t="s">
        <v>1419</v>
      </c>
      <c r="B345" s="202" t="s">
        <v>1472</v>
      </c>
      <c r="C345" s="202" t="s">
        <v>1478</v>
      </c>
      <c r="D345" s="202" t="s">
        <v>256</v>
      </c>
      <c r="E345" s="203">
        <v>1500</v>
      </c>
      <c r="F345" s="203">
        <v>1500</v>
      </c>
      <c r="G345" s="204"/>
    </row>
    <row r="346" spans="1:7" x14ac:dyDescent="0.25">
      <c r="A346" s="202" t="s">
        <v>1419</v>
      </c>
      <c r="B346" s="202" t="s">
        <v>1479</v>
      </c>
      <c r="C346" s="202" t="s">
        <v>1480</v>
      </c>
      <c r="D346" s="202" t="s">
        <v>1481</v>
      </c>
      <c r="E346" s="130">
        <v>0</v>
      </c>
      <c r="F346" s="130">
        <v>0</v>
      </c>
      <c r="G346" s="204"/>
    </row>
    <row r="347" spans="1:7" x14ac:dyDescent="0.25">
      <c r="A347" s="202" t="s">
        <v>1419</v>
      </c>
      <c r="B347" s="202" t="s">
        <v>1479</v>
      </c>
      <c r="C347" s="202" t="s">
        <v>1482</v>
      </c>
      <c r="D347" s="202" t="s">
        <v>1483</v>
      </c>
      <c r="E347" s="130">
        <v>0</v>
      </c>
      <c r="F347" s="130">
        <v>0</v>
      </c>
      <c r="G347" s="204"/>
    </row>
    <row r="348" spans="1:7" x14ac:dyDescent="0.25">
      <c r="A348" s="202" t="s">
        <v>1419</v>
      </c>
      <c r="B348" s="202" t="s">
        <v>1479</v>
      </c>
      <c r="C348" s="202" t="s">
        <v>1484</v>
      </c>
      <c r="D348" s="202" t="s">
        <v>1485</v>
      </c>
      <c r="E348" s="130">
        <v>0</v>
      </c>
      <c r="F348" s="130">
        <v>0</v>
      </c>
      <c r="G348" s="204"/>
    </row>
    <row r="349" spans="1:7" x14ac:dyDescent="0.25">
      <c r="A349" s="202" t="s">
        <v>1419</v>
      </c>
      <c r="B349" s="202" t="s">
        <v>1486</v>
      </c>
      <c r="C349" s="202" t="s">
        <v>1487</v>
      </c>
      <c r="D349" s="202" t="s">
        <v>1488</v>
      </c>
      <c r="E349" s="203">
        <v>550</v>
      </c>
      <c r="F349" s="203">
        <v>550</v>
      </c>
      <c r="G349" s="204"/>
    </row>
    <row r="350" spans="1:7" x14ac:dyDescent="0.25">
      <c r="A350" s="202" t="s">
        <v>1419</v>
      </c>
      <c r="B350" s="202" t="s">
        <v>1486</v>
      </c>
      <c r="C350" s="202" t="s">
        <v>1489</v>
      </c>
      <c r="D350" s="202" t="s">
        <v>124</v>
      </c>
      <c r="E350" s="203">
        <v>250</v>
      </c>
      <c r="F350" s="203">
        <v>250</v>
      </c>
      <c r="G350" s="204"/>
    </row>
    <row r="351" spans="1:7" x14ac:dyDescent="0.25">
      <c r="A351" s="202" t="s">
        <v>1419</v>
      </c>
      <c r="B351" s="202" t="s">
        <v>1490</v>
      </c>
      <c r="C351" s="202" t="s">
        <v>1491</v>
      </c>
      <c r="D351" s="202" t="s">
        <v>1492</v>
      </c>
      <c r="E351" s="203">
        <v>550</v>
      </c>
      <c r="F351" s="203">
        <v>550</v>
      </c>
      <c r="G351" s="204"/>
    </row>
    <row r="352" spans="1:7" x14ac:dyDescent="0.25">
      <c r="A352" s="202" t="s">
        <v>1419</v>
      </c>
      <c r="B352" s="202" t="s">
        <v>1490</v>
      </c>
      <c r="C352" s="202" t="s">
        <v>1493</v>
      </c>
      <c r="D352" s="202" t="s">
        <v>1494</v>
      </c>
      <c r="E352" s="203">
        <v>250</v>
      </c>
      <c r="F352" s="203">
        <v>250</v>
      </c>
      <c r="G352" s="204"/>
    </row>
    <row r="353" spans="1:7" x14ac:dyDescent="0.25">
      <c r="A353" s="202" t="s">
        <v>1419</v>
      </c>
      <c r="B353" s="202" t="s">
        <v>1490</v>
      </c>
      <c r="C353" s="202" t="s">
        <v>1495</v>
      </c>
      <c r="D353" s="202" t="s">
        <v>125</v>
      </c>
      <c r="E353" s="203">
        <v>800</v>
      </c>
      <c r="F353" s="203">
        <v>800</v>
      </c>
      <c r="G353" s="204"/>
    </row>
    <row r="354" spans="1:7" x14ac:dyDescent="0.25">
      <c r="A354" s="202" t="s">
        <v>1419</v>
      </c>
      <c r="B354" s="202" t="s">
        <v>1490</v>
      </c>
      <c r="C354" s="202" t="s">
        <v>1496</v>
      </c>
      <c r="D354" s="202" t="s">
        <v>126</v>
      </c>
      <c r="E354" s="203">
        <v>1500</v>
      </c>
      <c r="F354" s="203">
        <v>1500</v>
      </c>
      <c r="G354" s="204"/>
    </row>
    <row r="355" spans="1:7" x14ac:dyDescent="0.25">
      <c r="A355" s="202" t="s">
        <v>1419</v>
      </c>
      <c r="B355" s="202" t="s">
        <v>1490</v>
      </c>
      <c r="C355" s="202" t="s">
        <v>1497</v>
      </c>
      <c r="D355" s="202" t="s">
        <v>127</v>
      </c>
      <c r="E355" s="203">
        <v>250</v>
      </c>
      <c r="F355" s="203">
        <v>250</v>
      </c>
      <c r="G355" s="204"/>
    </row>
    <row r="356" spans="1:7" x14ac:dyDescent="0.25">
      <c r="A356" s="202" t="s">
        <v>1419</v>
      </c>
      <c r="B356" s="202" t="s">
        <v>1498</v>
      </c>
      <c r="C356" s="202" t="s">
        <v>1499</v>
      </c>
      <c r="D356" s="202" t="s">
        <v>128</v>
      </c>
      <c r="E356" s="203">
        <v>800</v>
      </c>
      <c r="F356" s="203">
        <v>800</v>
      </c>
      <c r="G356" s="204"/>
    </row>
    <row r="357" spans="1:7" x14ac:dyDescent="0.25">
      <c r="A357" s="202" t="s">
        <v>1419</v>
      </c>
      <c r="B357" s="202" t="s">
        <v>1498</v>
      </c>
      <c r="C357" s="202" t="s">
        <v>1500</v>
      </c>
      <c r="D357" s="202" t="s">
        <v>129</v>
      </c>
      <c r="E357" s="203">
        <v>800</v>
      </c>
      <c r="F357" s="203">
        <v>800</v>
      </c>
      <c r="G357" s="204"/>
    </row>
    <row r="358" spans="1:7" x14ac:dyDescent="0.25">
      <c r="A358" s="202" t="s">
        <v>1419</v>
      </c>
      <c r="B358" s="202" t="s">
        <v>1498</v>
      </c>
      <c r="C358" s="202" t="s">
        <v>1501</v>
      </c>
      <c r="D358" s="202" t="s">
        <v>1502</v>
      </c>
      <c r="E358" s="203">
        <v>250</v>
      </c>
      <c r="F358" s="203">
        <v>250</v>
      </c>
      <c r="G358" s="204"/>
    </row>
    <row r="359" spans="1:7" x14ac:dyDescent="0.25">
      <c r="A359" s="202" t="s">
        <v>1419</v>
      </c>
      <c r="B359" s="202" t="s">
        <v>1498</v>
      </c>
      <c r="C359" s="202" t="s">
        <v>1503</v>
      </c>
      <c r="D359" s="202" t="s">
        <v>1504</v>
      </c>
      <c r="E359" s="130">
        <v>0</v>
      </c>
      <c r="F359" s="130">
        <v>0</v>
      </c>
      <c r="G359" s="204"/>
    </row>
    <row r="360" spans="1:7" x14ac:dyDescent="0.25">
      <c r="A360" s="202" t="s">
        <v>1419</v>
      </c>
      <c r="B360" s="202" t="s">
        <v>1505</v>
      </c>
      <c r="C360" s="202" t="s">
        <v>1506</v>
      </c>
      <c r="D360" s="202" t="s">
        <v>130</v>
      </c>
      <c r="E360" s="203">
        <v>1500</v>
      </c>
      <c r="F360" s="203">
        <v>1500</v>
      </c>
      <c r="G360" s="204"/>
    </row>
    <row r="361" spans="1:7" x14ac:dyDescent="0.25">
      <c r="A361" s="202" t="s">
        <v>1419</v>
      </c>
      <c r="B361" s="202" t="s">
        <v>1505</v>
      </c>
      <c r="C361" s="202" t="s">
        <v>1507</v>
      </c>
      <c r="D361" s="202" t="s">
        <v>1508</v>
      </c>
      <c r="E361" s="130">
        <v>0</v>
      </c>
      <c r="F361" s="130">
        <v>0</v>
      </c>
      <c r="G361" s="204"/>
    </row>
    <row r="362" spans="1:7" x14ac:dyDescent="0.25">
      <c r="A362" s="202" t="s">
        <v>1419</v>
      </c>
      <c r="B362" s="202" t="s">
        <v>1505</v>
      </c>
      <c r="C362" s="202" t="s">
        <v>1509</v>
      </c>
      <c r="D362" s="202" t="s">
        <v>131</v>
      </c>
      <c r="E362" s="130">
        <v>0</v>
      </c>
      <c r="F362" s="130">
        <v>0</v>
      </c>
      <c r="G362" s="204"/>
    </row>
    <row r="363" spans="1:7" x14ac:dyDescent="0.25">
      <c r="A363" s="202" t="s">
        <v>1419</v>
      </c>
      <c r="B363" s="202" t="s">
        <v>1505</v>
      </c>
      <c r="C363" s="202" t="s">
        <v>1510</v>
      </c>
      <c r="D363" s="202" t="s">
        <v>1511</v>
      </c>
      <c r="E363" s="203">
        <v>550</v>
      </c>
      <c r="F363" s="203">
        <v>550</v>
      </c>
      <c r="G363" s="204"/>
    </row>
    <row r="364" spans="1:7" x14ac:dyDescent="0.25">
      <c r="A364" s="202" t="s">
        <v>1419</v>
      </c>
      <c r="B364" s="202" t="s">
        <v>1505</v>
      </c>
      <c r="C364" s="202" t="s">
        <v>1512</v>
      </c>
      <c r="D364" s="202" t="s">
        <v>1513</v>
      </c>
      <c r="E364" s="203">
        <v>550</v>
      </c>
      <c r="F364" s="203">
        <v>550</v>
      </c>
      <c r="G364" s="204"/>
    </row>
    <row r="365" spans="1:7" x14ac:dyDescent="0.25">
      <c r="A365" s="202" t="s">
        <v>1419</v>
      </c>
      <c r="B365" s="202" t="s">
        <v>1505</v>
      </c>
      <c r="C365" s="202" t="s">
        <v>1514</v>
      </c>
      <c r="D365" s="202" t="s">
        <v>1515</v>
      </c>
      <c r="E365" s="130">
        <v>0</v>
      </c>
      <c r="F365" s="130">
        <v>0</v>
      </c>
      <c r="G365" s="204"/>
    </row>
    <row r="366" spans="1:7" x14ac:dyDescent="0.25">
      <c r="A366" s="202" t="s">
        <v>1419</v>
      </c>
      <c r="B366" s="202" t="s">
        <v>1516</v>
      </c>
      <c r="C366" s="202" t="s">
        <v>1517</v>
      </c>
      <c r="D366" s="202" t="s">
        <v>1518</v>
      </c>
      <c r="E366" s="130">
        <v>0</v>
      </c>
      <c r="F366" s="130">
        <v>0</v>
      </c>
      <c r="G366" s="204"/>
    </row>
    <row r="367" spans="1:7" x14ac:dyDescent="0.25">
      <c r="A367" s="202" t="s">
        <v>1419</v>
      </c>
      <c r="B367" s="202" t="s">
        <v>1516</v>
      </c>
      <c r="C367" s="202" t="s">
        <v>1519</v>
      </c>
      <c r="D367" s="202" t="s">
        <v>1520</v>
      </c>
      <c r="E367" s="130">
        <v>0</v>
      </c>
      <c r="F367" s="130">
        <v>0</v>
      </c>
      <c r="G367" s="204"/>
    </row>
    <row r="368" spans="1:7" x14ac:dyDescent="0.25">
      <c r="A368" s="202" t="s">
        <v>1419</v>
      </c>
      <c r="B368" s="202" t="s">
        <v>1516</v>
      </c>
      <c r="C368" s="202" t="s">
        <v>1521</v>
      </c>
      <c r="D368" s="202" t="s">
        <v>1522</v>
      </c>
      <c r="E368" s="130">
        <v>0</v>
      </c>
      <c r="F368" s="130">
        <v>0</v>
      </c>
      <c r="G368" s="204"/>
    </row>
    <row r="369" spans="1:7" x14ac:dyDescent="0.25">
      <c r="A369" s="202" t="s">
        <v>1419</v>
      </c>
      <c r="B369" s="202" t="s">
        <v>1516</v>
      </c>
      <c r="C369" s="202" t="s">
        <v>1523</v>
      </c>
      <c r="D369" s="202" t="s">
        <v>1524</v>
      </c>
      <c r="E369" s="130">
        <v>0</v>
      </c>
      <c r="F369" s="130">
        <v>0</v>
      </c>
      <c r="G369" s="204"/>
    </row>
    <row r="370" spans="1:7" x14ac:dyDescent="0.25">
      <c r="A370" s="202" t="s">
        <v>1419</v>
      </c>
      <c r="B370" s="202" t="s">
        <v>1525</v>
      </c>
      <c r="C370" s="202" t="s">
        <v>1526</v>
      </c>
      <c r="D370" s="202" t="s">
        <v>1527</v>
      </c>
      <c r="E370" s="203">
        <v>550</v>
      </c>
      <c r="F370" s="203">
        <v>550</v>
      </c>
      <c r="G370" s="204"/>
    </row>
    <row r="371" spans="1:7" x14ac:dyDescent="0.25">
      <c r="A371" s="202" t="s">
        <v>1419</v>
      </c>
      <c r="B371" s="202" t="s">
        <v>1525</v>
      </c>
      <c r="C371" s="202" t="s">
        <v>1528</v>
      </c>
      <c r="D371" s="202" t="s">
        <v>1529</v>
      </c>
      <c r="E371" s="203">
        <v>250</v>
      </c>
      <c r="F371" s="203">
        <v>250</v>
      </c>
      <c r="G371" s="204"/>
    </row>
    <row r="372" spans="1:7" x14ac:dyDescent="0.25">
      <c r="A372" s="202" t="s">
        <v>1419</v>
      </c>
      <c r="B372" s="202" t="s">
        <v>1525</v>
      </c>
      <c r="C372" s="202" t="s">
        <v>1530</v>
      </c>
      <c r="D372" s="202" t="s">
        <v>1531</v>
      </c>
      <c r="E372" s="130">
        <v>0</v>
      </c>
      <c r="F372" s="130">
        <v>0</v>
      </c>
      <c r="G372" s="204"/>
    </row>
    <row r="373" spans="1:7" x14ac:dyDescent="0.25">
      <c r="A373" s="202" t="s">
        <v>1419</v>
      </c>
      <c r="B373" s="202" t="s">
        <v>1525</v>
      </c>
      <c r="C373" s="202" t="s">
        <v>1532</v>
      </c>
      <c r="D373" s="202" t="s">
        <v>1533</v>
      </c>
      <c r="E373" s="203">
        <v>250</v>
      </c>
      <c r="F373" s="203">
        <v>250</v>
      </c>
      <c r="G373" s="204"/>
    </row>
    <row r="374" spans="1:7" x14ac:dyDescent="0.25">
      <c r="A374" s="202" t="s">
        <v>1419</v>
      </c>
      <c r="B374" s="202" t="s">
        <v>1525</v>
      </c>
      <c r="C374" s="202" t="s">
        <v>1534</v>
      </c>
      <c r="D374" s="202" t="s">
        <v>132</v>
      </c>
      <c r="E374" s="203">
        <v>550</v>
      </c>
      <c r="F374" s="203">
        <v>550</v>
      </c>
      <c r="G374" s="204"/>
    </row>
    <row r="375" spans="1:7" x14ac:dyDescent="0.25">
      <c r="A375" s="202" t="s">
        <v>1419</v>
      </c>
      <c r="B375" s="202" t="s">
        <v>1525</v>
      </c>
      <c r="C375" s="202" t="s">
        <v>1535</v>
      </c>
      <c r="D375" s="202" t="s">
        <v>1536</v>
      </c>
      <c r="E375" s="130">
        <v>0</v>
      </c>
      <c r="F375" s="130">
        <v>0</v>
      </c>
      <c r="G375" s="204"/>
    </row>
    <row r="376" spans="1:7" x14ac:dyDescent="0.25">
      <c r="A376" s="202" t="s">
        <v>1419</v>
      </c>
      <c r="B376" s="202" t="s">
        <v>1525</v>
      </c>
      <c r="C376" s="202" t="s">
        <v>1537</v>
      </c>
      <c r="D376" s="202" t="s">
        <v>1538</v>
      </c>
      <c r="E376" s="130">
        <v>0</v>
      </c>
      <c r="F376" s="130">
        <v>0</v>
      </c>
      <c r="G376" s="204"/>
    </row>
    <row r="377" spans="1:7" x14ac:dyDescent="0.25">
      <c r="A377" s="202" t="s">
        <v>1419</v>
      </c>
      <c r="B377" s="202" t="s">
        <v>1525</v>
      </c>
      <c r="C377" s="202" t="s">
        <v>1539</v>
      </c>
      <c r="D377" s="202" t="s">
        <v>1540</v>
      </c>
      <c r="E377" s="130">
        <v>0</v>
      </c>
      <c r="F377" s="130">
        <v>0</v>
      </c>
      <c r="G377" s="204"/>
    </row>
    <row r="378" spans="1:7" x14ac:dyDescent="0.25">
      <c r="A378" s="202" t="s">
        <v>1419</v>
      </c>
      <c r="B378" s="202" t="s">
        <v>1525</v>
      </c>
      <c r="C378" s="202" t="s">
        <v>1541</v>
      </c>
      <c r="D378" s="202" t="s">
        <v>1542</v>
      </c>
      <c r="E378" s="203">
        <v>800</v>
      </c>
      <c r="F378" s="203">
        <v>800</v>
      </c>
      <c r="G378" s="204"/>
    </row>
    <row r="379" spans="1:7" x14ac:dyDescent="0.25">
      <c r="A379" s="202" t="s">
        <v>1419</v>
      </c>
      <c r="B379" s="202" t="s">
        <v>1543</v>
      </c>
      <c r="C379" s="202" t="s">
        <v>1544</v>
      </c>
      <c r="D379" s="202" t="s">
        <v>135</v>
      </c>
      <c r="E379" s="203">
        <v>550</v>
      </c>
      <c r="F379" s="203">
        <v>550</v>
      </c>
      <c r="G379" s="204"/>
    </row>
    <row r="380" spans="1:7" x14ac:dyDescent="0.25">
      <c r="A380" s="202" t="s">
        <v>1419</v>
      </c>
      <c r="B380" s="202" t="s">
        <v>1543</v>
      </c>
      <c r="C380" s="202" t="s">
        <v>1545</v>
      </c>
      <c r="D380" s="202" t="s">
        <v>1546</v>
      </c>
      <c r="E380" s="203">
        <v>800</v>
      </c>
      <c r="F380" s="203">
        <v>800</v>
      </c>
      <c r="G380" s="204"/>
    </row>
    <row r="381" spans="1:7" x14ac:dyDescent="0.25">
      <c r="A381" s="202" t="s">
        <v>1419</v>
      </c>
      <c r="B381" s="202" t="s">
        <v>1543</v>
      </c>
      <c r="C381" s="202" t="s">
        <v>1547</v>
      </c>
      <c r="D381" s="202" t="s">
        <v>136</v>
      </c>
      <c r="E381" s="203">
        <v>800</v>
      </c>
      <c r="F381" s="203">
        <v>800</v>
      </c>
      <c r="G381" s="204"/>
    </row>
    <row r="382" spans="1:7" x14ac:dyDescent="0.25">
      <c r="A382" s="202" t="s">
        <v>1419</v>
      </c>
      <c r="B382" s="202" t="s">
        <v>1543</v>
      </c>
      <c r="C382" s="202" t="s">
        <v>1548</v>
      </c>
      <c r="D382" s="202" t="s">
        <v>1549</v>
      </c>
      <c r="E382" s="130">
        <v>0</v>
      </c>
      <c r="F382" s="130">
        <v>0</v>
      </c>
      <c r="G382" s="204"/>
    </row>
    <row r="383" spans="1:7" x14ac:dyDescent="0.25">
      <c r="A383" s="202" t="s">
        <v>1419</v>
      </c>
      <c r="B383" s="202" t="s">
        <v>1550</v>
      </c>
      <c r="C383" s="202" t="s">
        <v>1551</v>
      </c>
      <c r="D383" s="202" t="s">
        <v>137</v>
      </c>
      <c r="E383" s="130">
        <v>0</v>
      </c>
      <c r="F383" s="130">
        <v>0</v>
      </c>
      <c r="G383" s="204"/>
    </row>
    <row r="384" spans="1:7" x14ac:dyDescent="0.25">
      <c r="A384" s="202" t="s">
        <v>1419</v>
      </c>
      <c r="B384" s="202" t="s">
        <v>1550</v>
      </c>
      <c r="C384" s="202" t="s">
        <v>1552</v>
      </c>
      <c r="D384" s="202" t="s">
        <v>138</v>
      </c>
      <c r="E384" s="130">
        <v>0</v>
      </c>
      <c r="F384" s="130">
        <v>0</v>
      </c>
      <c r="G384" s="204"/>
    </row>
    <row r="385" spans="1:7" x14ac:dyDescent="0.25">
      <c r="A385" s="202" t="s">
        <v>1419</v>
      </c>
      <c r="B385" s="202" t="s">
        <v>1550</v>
      </c>
      <c r="C385" s="202" t="s">
        <v>1553</v>
      </c>
      <c r="D385" s="202" t="s">
        <v>1554</v>
      </c>
      <c r="E385" s="130">
        <v>0</v>
      </c>
      <c r="F385" s="130">
        <v>0</v>
      </c>
      <c r="G385" s="204"/>
    </row>
    <row r="386" spans="1:7" x14ac:dyDescent="0.25">
      <c r="A386" s="202" t="s">
        <v>1419</v>
      </c>
      <c r="B386" s="202" t="s">
        <v>1550</v>
      </c>
      <c r="C386" s="202" t="s">
        <v>1555</v>
      </c>
      <c r="D386" s="202" t="s">
        <v>139</v>
      </c>
      <c r="E386" s="203">
        <v>550</v>
      </c>
      <c r="F386" s="203">
        <v>550</v>
      </c>
      <c r="G386" s="204"/>
    </row>
    <row r="387" spans="1:7" x14ac:dyDescent="0.25">
      <c r="A387" s="202" t="s">
        <v>1419</v>
      </c>
      <c r="B387" s="202" t="s">
        <v>1550</v>
      </c>
      <c r="C387" s="202" t="s">
        <v>1556</v>
      </c>
      <c r="D387" s="202" t="s">
        <v>1557</v>
      </c>
      <c r="E387" s="130">
        <v>0</v>
      </c>
      <c r="F387" s="130">
        <v>0</v>
      </c>
      <c r="G387" s="204"/>
    </row>
    <row r="388" spans="1:7" x14ac:dyDescent="0.25">
      <c r="A388" s="202" t="s">
        <v>1419</v>
      </c>
      <c r="B388" s="202" t="s">
        <v>1550</v>
      </c>
      <c r="C388" s="202" t="s">
        <v>1558</v>
      </c>
      <c r="D388" s="202" t="s">
        <v>1559</v>
      </c>
      <c r="E388" s="130">
        <v>0</v>
      </c>
      <c r="F388" s="130">
        <v>0</v>
      </c>
      <c r="G388" s="204"/>
    </row>
    <row r="389" spans="1:7" x14ac:dyDescent="0.25">
      <c r="A389" s="202" t="s">
        <v>1419</v>
      </c>
      <c r="B389" s="202" t="s">
        <v>1550</v>
      </c>
      <c r="C389" s="202" t="s">
        <v>1560</v>
      </c>
      <c r="D389" s="202" t="s">
        <v>1561</v>
      </c>
      <c r="E389" s="130">
        <v>0</v>
      </c>
      <c r="F389" s="130">
        <v>0</v>
      </c>
      <c r="G389" s="204"/>
    </row>
    <row r="390" spans="1:7" x14ac:dyDescent="0.25">
      <c r="A390" s="202" t="s">
        <v>1419</v>
      </c>
      <c r="B390" s="202" t="s">
        <v>1562</v>
      </c>
      <c r="C390" s="202" t="s">
        <v>1563</v>
      </c>
      <c r="D390" s="202" t="s">
        <v>1564</v>
      </c>
      <c r="E390" s="203">
        <v>550</v>
      </c>
      <c r="F390" s="203">
        <v>550</v>
      </c>
      <c r="G390" s="204"/>
    </row>
    <row r="391" spans="1:7" x14ac:dyDescent="0.25">
      <c r="A391" s="202" t="s">
        <v>1419</v>
      </c>
      <c r="B391" s="202" t="s">
        <v>1562</v>
      </c>
      <c r="C391" s="202" t="s">
        <v>1565</v>
      </c>
      <c r="D391" s="202" t="s">
        <v>140</v>
      </c>
      <c r="E391" s="203">
        <v>550</v>
      </c>
      <c r="F391" s="203">
        <v>550</v>
      </c>
      <c r="G391" s="204"/>
    </row>
    <row r="392" spans="1:7" x14ac:dyDescent="0.25">
      <c r="A392" s="202" t="s">
        <v>1419</v>
      </c>
      <c r="B392" s="202" t="s">
        <v>1562</v>
      </c>
      <c r="C392" s="202" t="s">
        <v>1566</v>
      </c>
      <c r="D392" s="202" t="s">
        <v>141</v>
      </c>
      <c r="E392" s="203">
        <v>800</v>
      </c>
      <c r="F392" s="203">
        <v>800</v>
      </c>
      <c r="G392" s="204"/>
    </row>
    <row r="393" spans="1:7" x14ac:dyDescent="0.25">
      <c r="A393" s="202" t="s">
        <v>1419</v>
      </c>
      <c r="B393" s="202" t="s">
        <v>1562</v>
      </c>
      <c r="C393" s="202" t="s">
        <v>1567</v>
      </c>
      <c r="D393" s="202" t="s">
        <v>142</v>
      </c>
      <c r="E393" s="203">
        <v>250</v>
      </c>
      <c r="F393" s="203">
        <v>250</v>
      </c>
      <c r="G393" s="204"/>
    </row>
    <row r="394" spans="1:7" x14ac:dyDescent="0.25">
      <c r="A394" s="202" t="s">
        <v>1419</v>
      </c>
      <c r="B394" s="202" t="s">
        <v>1562</v>
      </c>
      <c r="C394" s="202" t="s">
        <v>1568</v>
      </c>
      <c r="D394" s="202" t="s">
        <v>1569</v>
      </c>
      <c r="E394" s="130">
        <v>0</v>
      </c>
      <c r="F394" s="130">
        <v>0</v>
      </c>
      <c r="G394" s="204"/>
    </row>
    <row r="395" spans="1:7" x14ac:dyDescent="0.25">
      <c r="A395" s="202" t="s">
        <v>1419</v>
      </c>
      <c r="B395" s="202" t="s">
        <v>1570</v>
      </c>
      <c r="C395" s="202" t="s">
        <v>1571</v>
      </c>
      <c r="D395" s="202" t="s">
        <v>1572</v>
      </c>
      <c r="E395" s="203">
        <v>800</v>
      </c>
      <c r="F395" s="203">
        <v>800</v>
      </c>
      <c r="G395" s="204"/>
    </row>
    <row r="396" spans="1:7" x14ac:dyDescent="0.25">
      <c r="A396" s="202" t="s">
        <v>1419</v>
      </c>
      <c r="B396" s="202" t="s">
        <v>1570</v>
      </c>
      <c r="C396" s="202" t="s">
        <v>1573</v>
      </c>
      <c r="D396" s="202" t="s">
        <v>1574</v>
      </c>
      <c r="E396" s="203">
        <v>800</v>
      </c>
      <c r="F396" s="203">
        <v>800</v>
      </c>
      <c r="G396" s="204"/>
    </row>
    <row r="397" spans="1:7" x14ac:dyDescent="0.25">
      <c r="A397" s="202" t="s">
        <v>1419</v>
      </c>
      <c r="B397" s="202" t="s">
        <v>1570</v>
      </c>
      <c r="C397" s="202" t="s">
        <v>1575</v>
      </c>
      <c r="D397" s="202" t="s">
        <v>1576</v>
      </c>
      <c r="E397" s="203">
        <v>800</v>
      </c>
      <c r="F397" s="203">
        <v>800</v>
      </c>
      <c r="G397" s="204"/>
    </row>
    <row r="398" spans="1:7" x14ac:dyDescent="0.25">
      <c r="A398" s="202" t="s">
        <v>1419</v>
      </c>
      <c r="B398" s="202" t="s">
        <v>1570</v>
      </c>
      <c r="C398" s="202" t="s">
        <v>1577</v>
      </c>
      <c r="D398" s="202" t="s">
        <v>143</v>
      </c>
      <c r="E398" s="130">
        <v>0</v>
      </c>
      <c r="F398" s="130">
        <v>0</v>
      </c>
      <c r="G398" s="204"/>
    </row>
    <row r="399" spans="1:7" x14ac:dyDescent="0.25">
      <c r="A399" s="202" t="s">
        <v>1419</v>
      </c>
      <c r="B399" s="202" t="s">
        <v>1578</v>
      </c>
      <c r="C399" s="202" t="s">
        <v>1579</v>
      </c>
      <c r="D399" s="202" t="s">
        <v>1580</v>
      </c>
      <c r="E399" s="130">
        <v>0</v>
      </c>
      <c r="F399" s="130">
        <v>0</v>
      </c>
      <c r="G399" s="204"/>
    </row>
    <row r="400" spans="1:7" x14ac:dyDescent="0.25">
      <c r="A400" s="202" t="s">
        <v>1419</v>
      </c>
      <c r="B400" s="202" t="s">
        <v>1578</v>
      </c>
      <c r="C400" s="202" t="s">
        <v>1581</v>
      </c>
      <c r="D400" s="202" t="s">
        <v>1582</v>
      </c>
      <c r="E400" s="130">
        <v>0</v>
      </c>
      <c r="F400" s="130">
        <v>0</v>
      </c>
      <c r="G400" s="204"/>
    </row>
    <row r="401" spans="1:7" x14ac:dyDescent="0.25">
      <c r="A401" s="202" t="s">
        <v>1419</v>
      </c>
      <c r="B401" s="202" t="s">
        <v>1578</v>
      </c>
      <c r="C401" s="202" t="s">
        <v>1583</v>
      </c>
      <c r="D401" s="202" t="s">
        <v>268</v>
      </c>
      <c r="E401" s="130">
        <v>0</v>
      </c>
      <c r="F401" s="130">
        <v>0</v>
      </c>
      <c r="G401" s="204"/>
    </row>
    <row r="402" spans="1:7" x14ac:dyDescent="0.25">
      <c r="A402" s="202" t="s">
        <v>1419</v>
      </c>
      <c r="B402" s="202" t="s">
        <v>1578</v>
      </c>
      <c r="C402" s="202" t="s">
        <v>1584</v>
      </c>
      <c r="D402" s="202" t="s">
        <v>269</v>
      </c>
      <c r="E402" s="130">
        <v>0</v>
      </c>
      <c r="F402" s="130">
        <v>0</v>
      </c>
      <c r="G402" s="204"/>
    </row>
    <row r="403" spans="1:7" x14ac:dyDescent="0.25">
      <c r="A403" s="202" t="s">
        <v>1419</v>
      </c>
      <c r="B403" s="202" t="s">
        <v>1578</v>
      </c>
      <c r="C403" s="202" t="s">
        <v>1585</v>
      </c>
      <c r="D403" s="202" t="s">
        <v>266</v>
      </c>
      <c r="E403" s="130">
        <v>0</v>
      </c>
      <c r="F403" s="130">
        <v>0</v>
      </c>
      <c r="G403" s="204"/>
    </row>
    <row r="404" spans="1:7" x14ac:dyDescent="0.25">
      <c r="A404" s="202" t="s">
        <v>1419</v>
      </c>
      <c r="B404" s="202" t="s">
        <v>1586</v>
      </c>
      <c r="C404" s="202" t="s">
        <v>1587</v>
      </c>
      <c r="D404" s="202" t="s">
        <v>1588</v>
      </c>
      <c r="E404" s="130">
        <v>0</v>
      </c>
      <c r="F404" s="130">
        <v>0</v>
      </c>
      <c r="G404" s="204"/>
    </row>
    <row r="405" spans="1:7" x14ac:dyDescent="0.25">
      <c r="A405" s="202" t="s">
        <v>1589</v>
      </c>
      <c r="B405" s="202" t="s">
        <v>1590</v>
      </c>
      <c r="C405" s="202" t="s">
        <v>1591</v>
      </c>
      <c r="D405" s="202" t="s">
        <v>144</v>
      </c>
      <c r="E405" s="203">
        <v>550</v>
      </c>
      <c r="F405" s="203">
        <v>550</v>
      </c>
      <c r="G405" s="204"/>
    </row>
    <row r="406" spans="1:7" x14ac:dyDescent="0.25">
      <c r="A406" s="202" t="s">
        <v>1589</v>
      </c>
      <c r="B406" s="202" t="s">
        <v>1590</v>
      </c>
      <c r="C406" s="202" t="s">
        <v>1592</v>
      </c>
      <c r="D406" s="202" t="s">
        <v>1593</v>
      </c>
      <c r="E406" s="203">
        <v>550</v>
      </c>
      <c r="F406" s="203">
        <v>550</v>
      </c>
      <c r="G406" s="204"/>
    </row>
    <row r="407" spans="1:7" x14ac:dyDescent="0.25">
      <c r="A407" s="202" t="s">
        <v>1589</v>
      </c>
      <c r="B407" s="202" t="s">
        <v>1590</v>
      </c>
      <c r="C407" s="202" t="s">
        <v>1594</v>
      </c>
      <c r="D407" s="202" t="s">
        <v>1595</v>
      </c>
      <c r="E407" s="203">
        <v>550</v>
      </c>
      <c r="F407" s="203">
        <v>550</v>
      </c>
      <c r="G407" s="204"/>
    </row>
    <row r="408" spans="1:7" x14ac:dyDescent="0.25">
      <c r="A408" s="202" t="s">
        <v>1589</v>
      </c>
      <c r="B408" s="202" t="s">
        <v>1596</v>
      </c>
      <c r="C408" s="202" t="s">
        <v>1597</v>
      </c>
      <c r="D408" s="202" t="s">
        <v>145</v>
      </c>
      <c r="E408" s="203">
        <v>1500</v>
      </c>
      <c r="F408" s="203">
        <v>1500</v>
      </c>
      <c r="G408" s="204"/>
    </row>
    <row r="409" spans="1:7" x14ac:dyDescent="0.25">
      <c r="A409" s="202" t="s">
        <v>1589</v>
      </c>
      <c r="B409" s="202" t="s">
        <v>1596</v>
      </c>
      <c r="C409" s="202" t="s">
        <v>1598</v>
      </c>
      <c r="D409" s="202" t="s">
        <v>1599</v>
      </c>
      <c r="E409" s="203">
        <v>1500</v>
      </c>
      <c r="F409" s="203">
        <v>1500</v>
      </c>
      <c r="G409" s="204"/>
    </row>
    <row r="410" spans="1:7" x14ac:dyDescent="0.25">
      <c r="A410" s="202" t="s">
        <v>1589</v>
      </c>
      <c r="B410" s="202" t="s">
        <v>1600</v>
      </c>
      <c r="C410" s="202" t="s">
        <v>1601</v>
      </c>
      <c r="D410" s="202" t="s">
        <v>146</v>
      </c>
      <c r="E410" s="130">
        <v>0</v>
      </c>
      <c r="F410" s="130">
        <v>0</v>
      </c>
      <c r="G410" s="204"/>
    </row>
    <row r="411" spans="1:7" x14ac:dyDescent="0.25">
      <c r="A411" s="202" t="s">
        <v>1589</v>
      </c>
      <c r="B411" s="202" t="s">
        <v>1600</v>
      </c>
      <c r="C411" s="202" t="s">
        <v>1602</v>
      </c>
      <c r="D411" s="202" t="s">
        <v>147</v>
      </c>
      <c r="E411" s="130">
        <v>0</v>
      </c>
      <c r="F411" s="130">
        <v>0</v>
      </c>
      <c r="G411" s="204"/>
    </row>
    <row r="412" spans="1:7" x14ac:dyDescent="0.25">
      <c r="A412" s="202" t="s">
        <v>1589</v>
      </c>
      <c r="B412" s="202" t="s">
        <v>1600</v>
      </c>
      <c r="C412" s="202" t="s">
        <v>1603</v>
      </c>
      <c r="D412" s="202" t="s">
        <v>148</v>
      </c>
      <c r="E412" s="130">
        <v>0</v>
      </c>
      <c r="F412" s="130">
        <v>0</v>
      </c>
      <c r="G412" s="204"/>
    </row>
    <row r="413" spans="1:7" x14ac:dyDescent="0.25">
      <c r="A413" s="202" t="s">
        <v>1589</v>
      </c>
      <c r="B413" s="202" t="s">
        <v>1600</v>
      </c>
      <c r="C413" s="202" t="s">
        <v>1604</v>
      </c>
      <c r="D413" s="202" t="s">
        <v>1605</v>
      </c>
      <c r="E413" s="130">
        <v>0</v>
      </c>
      <c r="F413" s="130">
        <v>0</v>
      </c>
      <c r="G413" s="204"/>
    </row>
    <row r="414" spans="1:7" x14ac:dyDescent="0.25">
      <c r="A414" s="202" t="s">
        <v>1589</v>
      </c>
      <c r="B414" s="202" t="s">
        <v>1606</v>
      </c>
      <c r="C414" s="202" t="s">
        <v>1607</v>
      </c>
      <c r="D414" s="202" t="s">
        <v>149</v>
      </c>
      <c r="E414" s="130">
        <v>0</v>
      </c>
      <c r="F414" s="130">
        <v>0</v>
      </c>
      <c r="G414" s="204"/>
    </row>
    <row r="415" spans="1:7" x14ac:dyDescent="0.25">
      <c r="A415" s="202" t="s">
        <v>1589</v>
      </c>
      <c r="B415" s="202" t="s">
        <v>1606</v>
      </c>
      <c r="C415" s="202" t="s">
        <v>1608</v>
      </c>
      <c r="D415" s="202" t="s">
        <v>150</v>
      </c>
      <c r="E415" s="130">
        <v>0</v>
      </c>
      <c r="F415" s="130">
        <v>0</v>
      </c>
      <c r="G415" s="204"/>
    </row>
    <row r="416" spans="1:7" x14ac:dyDescent="0.25">
      <c r="A416" s="202" t="s">
        <v>1589</v>
      </c>
      <c r="B416" s="202" t="s">
        <v>1606</v>
      </c>
      <c r="C416" s="202" t="s">
        <v>1609</v>
      </c>
      <c r="D416" s="202" t="s">
        <v>151</v>
      </c>
      <c r="E416" s="130">
        <v>0</v>
      </c>
      <c r="F416" s="130">
        <v>0</v>
      </c>
      <c r="G416" s="204"/>
    </row>
    <row r="417" spans="1:7" x14ac:dyDescent="0.25">
      <c r="A417" s="202" t="s">
        <v>1610</v>
      </c>
      <c r="B417" s="202" t="s">
        <v>1611</v>
      </c>
      <c r="C417" s="202" t="s">
        <v>1612</v>
      </c>
      <c r="D417" s="202" t="s">
        <v>263</v>
      </c>
      <c r="E417" s="130">
        <v>0</v>
      </c>
      <c r="F417" s="130">
        <v>0</v>
      </c>
      <c r="G417" s="204"/>
    </row>
    <row r="418" spans="1:7" x14ac:dyDescent="0.25">
      <c r="A418" s="202" t="s">
        <v>1610</v>
      </c>
      <c r="B418" s="202" t="s">
        <v>1611</v>
      </c>
      <c r="C418" s="202" t="s">
        <v>1613</v>
      </c>
      <c r="D418" s="202" t="s">
        <v>1614</v>
      </c>
      <c r="E418" s="130">
        <v>0</v>
      </c>
      <c r="F418" s="130">
        <v>0</v>
      </c>
      <c r="G418" s="204"/>
    </row>
    <row r="419" spans="1:7" x14ac:dyDescent="0.25">
      <c r="A419" s="202" t="s">
        <v>1610</v>
      </c>
      <c r="B419" s="202" t="s">
        <v>1611</v>
      </c>
      <c r="C419" s="202" t="s">
        <v>1615</v>
      </c>
      <c r="D419" s="202" t="s">
        <v>258</v>
      </c>
      <c r="E419" s="130">
        <v>0</v>
      </c>
      <c r="F419" s="130">
        <v>0</v>
      </c>
      <c r="G419" s="204"/>
    </row>
    <row r="420" spans="1:7" x14ac:dyDescent="0.25">
      <c r="A420" s="202" t="s">
        <v>1610</v>
      </c>
      <c r="B420" s="202" t="s">
        <v>1611</v>
      </c>
      <c r="C420" s="202" t="s">
        <v>1616</v>
      </c>
      <c r="D420" s="202" t="s">
        <v>1617</v>
      </c>
      <c r="E420" s="130">
        <v>0</v>
      </c>
      <c r="F420" s="130">
        <v>0</v>
      </c>
      <c r="G420" s="204"/>
    </row>
    <row r="421" spans="1:7" x14ac:dyDescent="0.25">
      <c r="A421" s="202" t="s">
        <v>1610</v>
      </c>
      <c r="B421" s="202" t="s">
        <v>1611</v>
      </c>
      <c r="C421" s="202" t="s">
        <v>1618</v>
      </c>
      <c r="D421" s="202" t="s">
        <v>259</v>
      </c>
      <c r="E421" s="130">
        <v>0</v>
      </c>
      <c r="F421" s="130">
        <v>0</v>
      </c>
      <c r="G421" s="204"/>
    </row>
    <row r="422" spans="1:7" x14ac:dyDescent="0.25">
      <c r="A422" s="202" t="s">
        <v>1610</v>
      </c>
      <c r="B422" s="202" t="s">
        <v>1611</v>
      </c>
      <c r="C422" s="202" t="s">
        <v>1619</v>
      </c>
      <c r="D422" s="202" t="s">
        <v>260</v>
      </c>
      <c r="E422" s="130">
        <v>0</v>
      </c>
      <c r="F422" s="130">
        <v>0</v>
      </c>
      <c r="G422" s="204"/>
    </row>
    <row r="423" spans="1:7" x14ac:dyDescent="0.25">
      <c r="A423" s="202" t="s">
        <v>1610</v>
      </c>
      <c r="B423" s="202" t="s">
        <v>1611</v>
      </c>
      <c r="C423" s="202" t="s">
        <v>1620</v>
      </c>
      <c r="D423" s="202" t="s">
        <v>261</v>
      </c>
      <c r="E423" s="130">
        <v>0</v>
      </c>
      <c r="F423" s="130">
        <v>0</v>
      </c>
      <c r="G423" s="204"/>
    </row>
    <row r="424" spans="1:7" x14ac:dyDescent="0.25">
      <c r="A424" s="202" t="s">
        <v>1610</v>
      </c>
      <c r="B424" s="202" t="s">
        <v>1611</v>
      </c>
      <c r="C424" s="202" t="s">
        <v>1621</v>
      </c>
      <c r="D424" s="202" t="s">
        <v>262</v>
      </c>
      <c r="E424" s="130">
        <v>0</v>
      </c>
      <c r="F424" s="130">
        <v>0</v>
      </c>
      <c r="G424" s="204"/>
    </row>
    <row r="425" spans="1:7" x14ac:dyDescent="0.25">
      <c r="A425" s="202" t="s">
        <v>1610</v>
      </c>
      <c r="B425" s="202" t="s">
        <v>1611</v>
      </c>
      <c r="C425" s="202" t="s">
        <v>1622</v>
      </c>
      <c r="D425" s="202" t="s">
        <v>265</v>
      </c>
      <c r="E425" s="130">
        <v>0</v>
      </c>
      <c r="F425" s="130">
        <v>0</v>
      </c>
      <c r="G425" s="204"/>
    </row>
    <row r="426" spans="1:7" x14ac:dyDescent="0.25">
      <c r="A426" s="202" t="s">
        <v>1610</v>
      </c>
      <c r="B426" s="202" t="s">
        <v>1611</v>
      </c>
      <c r="C426" s="202" t="s">
        <v>1623</v>
      </c>
      <c r="D426" s="202" t="s">
        <v>264</v>
      </c>
      <c r="E426" s="130">
        <v>0</v>
      </c>
      <c r="F426" s="130">
        <v>0</v>
      </c>
      <c r="G426" s="204"/>
    </row>
    <row r="427" spans="1:7" x14ac:dyDescent="0.25">
      <c r="A427" s="202" t="s">
        <v>1610</v>
      </c>
      <c r="B427" s="202" t="s">
        <v>1624</v>
      </c>
      <c r="C427" s="202" t="s">
        <v>1625</v>
      </c>
      <c r="D427" s="202" t="s">
        <v>1626</v>
      </c>
      <c r="E427" s="130">
        <v>0</v>
      </c>
      <c r="F427" s="130">
        <v>0</v>
      </c>
      <c r="G427" s="204"/>
    </row>
    <row r="428" spans="1:7" x14ac:dyDescent="0.25">
      <c r="A428" s="202" t="s">
        <v>1610</v>
      </c>
      <c r="B428" s="202" t="s">
        <v>1624</v>
      </c>
      <c r="C428" s="202" t="s">
        <v>1627</v>
      </c>
      <c r="D428" s="202" t="s">
        <v>1628</v>
      </c>
      <c r="E428" s="130">
        <v>0</v>
      </c>
      <c r="F428" s="130">
        <v>0</v>
      </c>
      <c r="G428" s="204"/>
    </row>
    <row r="429" spans="1:7" x14ac:dyDescent="0.25">
      <c r="A429" s="202" t="s">
        <v>1610</v>
      </c>
      <c r="B429" s="202" t="s">
        <v>1624</v>
      </c>
      <c r="C429" s="202" t="s">
        <v>1629</v>
      </c>
      <c r="D429" s="202" t="s">
        <v>1630</v>
      </c>
      <c r="E429" s="130">
        <v>0</v>
      </c>
      <c r="F429" s="130">
        <v>0</v>
      </c>
      <c r="G429" s="204"/>
    </row>
    <row r="430" spans="1:7" x14ac:dyDescent="0.25">
      <c r="A430" s="202" t="s">
        <v>1610</v>
      </c>
      <c r="B430" s="202" t="s">
        <v>1624</v>
      </c>
      <c r="C430" s="202" t="s">
        <v>1631</v>
      </c>
      <c r="D430" s="202" t="s">
        <v>249</v>
      </c>
      <c r="E430" s="130">
        <v>0</v>
      </c>
      <c r="F430" s="130">
        <v>0</v>
      </c>
      <c r="G430" s="204"/>
    </row>
    <row r="431" spans="1:7" x14ac:dyDescent="0.25">
      <c r="A431" s="202" t="s">
        <v>1610</v>
      </c>
      <c r="B431" s="202" t="s">
        <v>1624</v>
      </c>
      <c r="C431" s="202" t="s">
        <v>1632</v>
      </c>
      <c r="D431" s="202" t="s">
        <v>250</v>
      </c>
      <c r="E431" s="130">
        <v>0</v>
      </c>
      <c r="F431" s="130">
        <v>0</v>
      </c>
      <c r="G431" s="204"/>
    </row>
    <row r="432" spans="1:7" x14ac:dyDescent="0.25">
      <c r="A432" s="202" t="s">
        <v>1610</v>
      </c>
      <c r="B432" s="202" t="s">
        <v>1624</v>
      </c>
      <c r="C432" s="202" t="s">
        <v>1633</v>
      </c>
      <c r="D432" s="202" t="s">
        <v>1634</v>
      </c>
      <c r="E432" s="130">
        <v>0</v>
      </c>
      <c r="F432" s="130">
        <v>0</v>
      </c>
      <c r="G432" s="204"/>
    </row>
    <row r="433" spans="1:7" x14ac:dyDescent="0.25">
      <c r="A433" s="202" t="s">
        <v>1610</v>
      </c>
      <c r="B433" s="202" t="s">
        <v>1624</v>
      </c>
      <c r="C433" s="202" t="s">
        <v>1635</v>
      </c>
      <c r="D433" s="202" t="s">
        <v>1636</v>
      </c>
      <c r="E433" s="203">
        <v>1500</v>
      </c>
      <c r="F433" s="203">
        <v>1500</v>
      </c>
      <c r="G433" s="204"/>
    </row>
    <row r="434" spans="1:7" x14ac:dyDescent="0.25">
      <c r="A434" s="202" t="s">
        <v>1610</v>
      </c>
      <c r="B434" s="202" t="s">
        <v>1624</v>
      </c>
      <c r="C434" s="202" t="s">
        <v>1637</v>
      </c>
      <c r="D434" s="202" t="s">
        <v>251</v>
      </c>
      <c r="E434" s="130">
        <v>0</v>
      </c>
      <c r="F434" s="130">
        <v>0</v>
      </c>
      <c r="G434" s="204"/>
    </row>
    <row r="435" spans="1:7" x14ac:dyDescent="0.25">
      <c r="A435" s="202" t="s">
        <v>1610</v>
      </c>
      <c r="B435" s="202" t="s">
        <v>1624</v>
      </c>
      <c r="C435" s="202" t="s">
        <v>1638</v>
      </c>
      <c r="D435" s="202" t="s">
        <v>1639</v>
      </c>
      <c r="E435" s="130">
        <v>0</v>
      </c>
      <c r="F435" s="130">
        <v>0</v>
      </c>
      <c r="G435" s="204"/>
    </row>
    <row r="436" spans="1:7" x14ac:dyDescent="0.25">
      <c r="A436" s="202" t="s">
        <v>1610</v>
      </c>
      <c r="B436" s="202" t="s">
        <v>1624</v>
      </c>
      <c r="C436" s="202" t="s">
        <v>1640</v>
      </c>
      <c r="D436" s="202" t="s">
        <v>1641</v>
      </c>
      <c r="E436" s="203">
        <v>1500</v>
      </c>
      <c r="F436" s="203">
        <v>1500</v>
      </c>
      <c r="G436" s="204"/>
    </row>
    <row r="437" spans="1:7" x14ac:dyDescent="0.25">
      <c r="A437" s="202" t="s">
        <v>1610</v>
      </c>
      <c r="B437" s="202" t="s">
        <v>1624</v>
      </c>
      <c r="C437" s="202" t="s">
        <v>1642</v>
      </c>
      <c r="D437" s="202" t="s">
        <v>1643</v>
      </c>
      <c r="E437" s="203">
        <v>1500</v>
      </c>
      <c r="F437" s="203">
        <v>1500</v>
      </c>
      <c r="G437" s="204"/>
    </row>
    <row r="438" spans="1:7" x14ac:dyDescent="0.25">
      <c r="A438" s="202" t="s">
        <v>1610</v>
      </c>
      <c r="B438" s="202" t="s">
        <v>1624</v>
      </c>
      <c r="C438" s="202" t="s">
        <v>1644</v>
      </c>
      <c r="D438" s="202" t="s">
        <v>1645</v>
      </c>
      <c r="E438" s="203">
        <v>1500</v>
      </c>
      <c r="F438" s="203">
        <v>1500</v>
      </c>
      <c r="G438" s="204"/>
    </row>
    <row r="439" spans="1:7" x14ac:dyDescent="0.25">
      <c r="A439" s="202" t="s">
        <v>1610</v>
      </c>
      <c r="B439" s="202" t="s">
        <v>1624</v>
      </c>
      <c r="C439" s="202" t="s">
        <v>1646</v>
      </c>
      <c r="D439" s="202" t="s">
        <v>1647</v>
      </c>
      <c r="E439" s="130">
        <v>0</v>
      </c>
      <c r="F439" s="130">
        <v>0</v>
      </c>
      <c r="G439" s="204"/>
    </row>
    <row r="440" spans="1:7" x14ac:dyDescent="0.25">
      <c r="A440" s="202" t="s">
        <v>1610</v>
      </c>
      <c r="B440" s="202" t="s">
        <v>1624</v>
      </c>
      <c r="C440" s="202" t="s">
        <v>1648</v>
      </c>
      <c r="D440" s="202" t="s">
        <v>1649</v>
      </c>
      <c r="E440" s="130">
        <v>0</v>
      </c>
      <c r="F440" s="130">
        <v>0</v>
      </c>
      <c r="G440" s="204"/>
    </row>
    <row r="441" spans="1:7" x14ac:dyDescent="0.25">
      <c r="A441" s="202" t="s">
        <v>1610</v>
      </c>
      <c r="B441" s="202" t="s">
        <v>1624</v>
      </c>
      <c r="C441" s="202" t="s">
        <v>1650</v>
      </c>
      <c r="D441" s="202" t="s">
        <v>1651</v>
      </c>
      <c r="E441" s="130">
        <v>0</v>
      </c>
      <c r="F441" s="130">
        <v>0</v>
      </c>
      <c r="G441" s="204"/>
    </row>
    <row r="442" spans="1:7" x14ac:dyDescent="0.25">
      <c r="A442" s="202" t="s">
        <v>1610</v>
      </c>
      <c r="B442" s="202" t="s">
        <v>1624</v>
      </c>
      <c r="C442" s="202" t="s">
        <v>1652</v>
      </c>
      <c r="D442" s="202" t="s">
        <v>1653</v>
      </c>
      <c r="E442" s="130">
        <v>0</v>
      </c>
      <c r="F442" s="130">
        <v>0</v>
      </c>
      <c r="G442" s="204"/>
    </row>
    <row r="443" spans="1:7" x14ac:dyDescent="0.25">
      <c r="A443" s="202" t="s">
        <v>1610</v>
      </c>
      <c r="B443" s="202" t="s">
        <v>1624</v>
      </c>
      <c r="C443" s="202" t="s">
        <v>1654</v>
      </c>
      <c r="D443" s="202" t="s">
        <v>1655</v>
      </c>
      <c r="E443" s="130">
        <v>0</v>
      </c>
      <c r="F443" s="130">
        <v>0</v>
      </c>
      <c r="G443" s="204"/>
    </row>
    <row r="444" spans="1:7" x14ac:dyDescent="0.25">
      <c r="A444" s="202" t="s">
        <v>1610</v>
      </c>
      <c r="B444" s="202" t="s">
        <v>1624</v>
      </c>
      <c r="C444" s="202" t="s">
        <v>1656</v>
      </c>
      <c r="D444" s="202" t="s">
        <v>1657</v>
      </c>
      <c r="E444" s="130">
        <v>0</v>
      </c>
      <c r="F444" s="130">
        <v>0</v>
      </c>
      <c r="G444" s="204"/>
    </row>
    <row r="445" spans="1:7" x14ac:dyDescent="0.25">
      <c r="A445" s="202" t="s">
        <v>1610</v>
      </c>
      <c r="B445" s="202" t="s">
        <v>1624</v>
      </c>
      <c r="C445" s="202" t="s">
        <v>1658</v>
      </c>
      <c r="D445" s="202" t="s">
        <v>1659</v>
      </c>
      <c r="E445" s="130">
        <v>0</v>
      </c>
      <c r="F445" s="130">
        <v>0</v>
      </c>
      <c r="G445" s="204"/>
    </row>
    <row r="446" spans="1:7" x14ac:dyDescent="0.25">
      <c r="A446" s="202" t="s">
        <v>1610</v>
      </c>
      <c r="B446" s="202" t="s">
        <v>1660</v>
      </c>
      <c r="C446" s="202" t="s">
        <v>1661</v>
      </c>
      <c r="D446" s="202" t="s">
        <v>267</v>
      </c>
      <c r="E446" s="130">
        <v>0</v>
      </c>
      <c r="F446" s="130">
        <v>0</v>
      </c>
      <c r="G446" s="204"/>
    </row>
    <row r="447" spans="1:7" x14ac:dyDescent="0.25">
      <c r="A447" s="202" t="s">
        <v>1610</v>
      </c>
      <c r="B447" s="202" t="s">
        <v>1660</v>
      </c>
      <c r="C447" s="202" t="s">
        <v>1662</v>
      </c>
      <c r="D447" s="202" t="s">
        <v>1663</v>
      </c>
      <c r="E447" s="130">
        <v>0</v>
      </c>
      <c r="F447" s="130">
        <v>0</v>
      </c>
      <c r="G447" s="204"/>
    </row>
    <row r="448" spans="1:7" x14ac:dyDescent="0.25">
      <c r="A448" s="202" t="s">
        <v>1610</v>
      </c>
      <c r="B448" s="202" t="s">
        <v>1664</v>
      </c>
      <c r="C448" s="202" t="s">
        <v>1665</v>
      </c>
      <c r="D448" s="202" t="s">
        <v>270</v>
      </c>
      <c r="E448" s="130">
        <v>0</v>
      </c>
      <c r="F448" s="130">
        <v>0</v>
      </c>
      <c r="G448" s="204"/>
    </row>
    <row r="449" spans="1:7" x14ac:dyDescent="0.25">
      <c r="A449" s="202" t="s">
        <v>1610</v>
      </c>
      <c r="B449" s="202" t="s">
        <v>1664</v>
      </c>
      <c r="C449" s="202" t="s">
        <v>1666</v>
      </c>
      <c r="D449" s="202" t="s">
        <v>271</v>
      </c>
      <c r="E449" s="130">
        <v>0</v>
      </c>
      <c r="F449" s="130">
        <v>0</v>
      </c>
      <c r="G449" s="204"/>
    </row>
    <row r="450" spans="1:7" x14ac:dyDescent="0.25">
      <c r="A450" s="202" t="s">
        <v>1610</v>
      </c>
      <c r="B450" s="202" t="s">
        <v>1664</v>
      </c>
      <c r="C450" s="202" t="s">
        <v>1667</v>
      </c>
      <c r="D450" s="202" t="s">
        <v>272</v>
      </c>
      <c r="E450" s="130">
        <v>0</v>
      </c>
      <c r="F450" s="130">
        <v>0</v>
      </c>
      <c r="G450" s="204"/>
    </row>
    <row r="451" spans="1:7" x14ac:dyDescent="0.25">
      <c r="A451" s="202" t="s">
        <v>1610</v>
      </c>
      <c r="B451" s="202" t="s">
        <v>1664</v>
      </c>
      <c r="C451" s="202" t="s">
        <v>1668</v>
      </c>
      <c r="D451" s="202" t="s">
        <v>1669</v>
      </c>
      <c r="E451" s="130">
        <v>0</v>
      </c>
      <c r="F451" s="130">
        <v>0</v>
      </c>
      <c r="G451" s="204"/>
    </row>
    <row r="452" spans="1:7" x14ac:dyDescent="0.25">
      <c r="A452" s="202" t="s">
        <v>1610</v>
      </c>
      <c r="B452" s="202" t="s">
        <v>1664</v>
      </c>
      <c r="C452" s="202" t="s">
        <v>1670</v>
      </c>
      <c r="D452" s="202" t="s">
        <v>273</v>
      </c>
      <c r="E452" s="130">
        <v>0</v>
      </c>
      <c r="F452" s="130">
        <v>0</v>
      </c>
      <c r="G452" s="204"/>
    </row>
    <row r="453" spans="1:7" x14ac:dyDescent="0.25">
      <c r="A453" s="202" t="s">
        <v>1610</v>
      </c>
      <c r="B453" s="202" t="s">
        <v>1664</v>
      </c>
      <c r="C453" s="202" t="s">
        <v>1671</v>
      </c>
      <c r="D453" s="202" t="s">
        <v>274</v>
      </c>
      <c r="E453" s="130">
        <v>0</v>
      </c>
      <c r="F453" s="130">
        <v>0</v>
      </c>
      <c r="G453" s="204"/>
    </row>
    <row r="454" spans="1:7" x14ac:dyDescent="0.25">
      <c r="A454" s="202" t="s">
        <v>1610</v>
      </c>
      <c r="B454" s="202" t="s">
        <v>1664</v>
      </c>
      <c r="C454" s="202" t="s">
        <v>1672</v>
      </c>
      <c r="D454" s="202" t="s">
        <v>275</v>
      </c>
      <c r="E454" s="130">
        <v>0</v>
      </c>
      <c r="F454" s="130">
        <v>0</v>
      </c>
      <c r="G454" s="204"/>
    </row>
    <row r="455" spans="1:7" x14ac:dyDescent="0.25">
      <c r="A455" s="202" t="s">
        <v>1610</v>
      </c>
      <c r="B455" s="202" t="s">
        <v>1664</v>
      </c>
      <c r="C455" s="202" t="s">
        <v>1673</v>
      </c>
      <c r="D455" s="202" t="s">
        <v>276</v>
      </c>
      <c r="E455" s="130">
        <v>0</v>
      </c>
      <c r="F455" s="130">
        <v>0</v>
      </c>
      <c r="G455" s="204"/>
    </row>
    <row r="456" spans="1:7" x14ac:dyDescent="0.25">
      <c r="A456" s="202" t="s">
        <v>1610</v>
      </c>
      <c r="B456" s="202" t="s">
        <v>1664</v>
      </c>
      <c r="C456" s="202" t="s">
        <v>1674</v>
      </c>
      <c r="D456" s="202" t="s">
        <v>1675</v>
      </c>
      <c r="E456" s="130">
        <v>0</v>
      </c>
      <c r="F456" s="130">
        <v>0</v>
      </c>
      <c r="G456" s="204"/>
    </row>
    <row r="457" spans="1:7" x14ac:dyDescent="0.25">
      <c r="A457" s="202" t="s">
        <v>1610</v>
      </c>
      <c r="B457" s="202" t="s">
        <v>1664</v>
      </c>
      <c r="C457" s="202" t="s">
        <v>1676</v>
      </c>
      <c r="D457" s="202" t="s">
        <v>1677</v>
      </c>
      <c r="E457" s="130">
        <v>0</v>
      </c>
      <c r="F457" s="130">
        <v>0</v>
      </c>
      <c r="G457" s="204"/>
    </row>
    <row r="458" spans="1:7" x14ac:dyDescent="0.25">
      <c r="A458" s="202" t="s">
        <v>1610</v>
      </c>
      <c r="B458" s="202" t="s">
        <v>1664</v>
      </c>
      <c r="C458" s="202" t="s">
        <v>1678</v>
      </c>
      <c r="D458" s="202" t="s">
        <v>277</v>
      </c>
      <c r="E458" s="130">
        <v>0</v>
      </c>
      <c r="F458" s="130">
        <v>0</v>
      </c>
      <c r="G458" s="204"/>
    </row>
    <row r="459" spans="1:7" x14ac:dyDescent="0.25">
      <c r="A459" s="202" t="s">
        <v>1610</v>
      </c>
      <c r="B459" s="202" t="s">
        <v>1664</v>
      </c>
      <c r="C459" s="202" t="s">
        <v>1679</v>
      </c>
      <c r="D459" s="202" t="s">
        <v>278</v>
      </c>
      <c r="E459" s="130">
        <v>0</v>
      </c>
      <c r="F459" s="130">
        <v>0</v>
      </c>
      <c r="G459" s="204"/>
    </row>
    <row r="460" spans="1:7" x14ac:dyDescent="0.25">
      <c r="A460" s="202" t="s">
        <v>1610</v>
      </c>
      <c r="B460" s="202" t="s">
        <v>1664</v>
      </c>
      <c r="C460" s="202" t="s">
        <v>1680</v>
      </c>
      <c r="D460" s="202" t="s">
        <v>279</v>
      </c>
      <c r="E460" s="130">
        <v>0</v>
      </c>
      <c r="F460" s="130">
        <v>0</v>
      </c>
      <c r="G460" s="204"/>
    </row>
    <row r="461" spans="1:7" x14ac:dyDescent="0.25">
      <c r="A461" s="202" t="s">
        <v>1610</v>
      </c>
      <c r="B461" s="202" t="s">
        <v>1664</v>
      </c>
      <c r="C461" s="202" t="s">
        <v>1681</v>
      </c>
      <c r="D461" s="202" t="s">
        <v>280</v>
      </c>
      <c r="E461" s="130">
        <v>0</v>
      </c>
      <c r="F461" s="130">
        <v>0</v>
      </c>
      <c r="G461" s="204"/>
    </row>
    <row r="462" spans="1:7" x14ac:dyDescent="0.25">
      <c r="A462" s="202" t="s">
        <v>1610</v>
      </c>
      <c r="B462" s="202" t="s">
        <v>1664</v>
      </c>
      <c r="C462" s="202" t="s">
        <v>1682</v>
      </c>
      <c r="D462" s="202" t="s">
        <v>281</v>
      </c>
      <c r="E462" s="130">
        <v>0</v>
      </c>
      <c r="F462" s="130">
        <v>0</v>
      </c>
      <c r="G462" s="204"/>
    </row>
    <row r="463" spans="1:7" x14ac:dyDescent="0.25">
      <c r="A463" s="202" t="s">
        <v>1610</v>
      </c>
      <c r="B463" s="202" t="s">
        <v>1664</v>
      </c>
      <c r="C463" s="202" t="s">
        <v>1683</v>
      </c>
      <c r="D463" s="202" t="s">
        <v>282</v>
      </c>
      <c r="E463" s="130">
        <v>0</v>
      </c>
      <c r="F463" s="130">
        <v>0</v>
      </c>
      <c r="G463" s="204"/>
    </row>
    <row r="464" spans="1:7" x14ac:dyDescent="0.25">
      <c r="A464" s="202" t="s">
        <v>1610</v>
      </c>
      <c r="B464" s="202" t="s">
        <v>1684</v>
      </c>
      <c r="C464" s="202" t="s">
        <v>1685</v>
      </c>
      <c r="D464" s="202" t="s">
        <v>1686</v>
      </c>
      <c r="E464" s="130">
        <v>0</v>
      </c>
      <c r="F464" s="130">
        <v>0</v>
      </c>
      <c r="G464" s="204"/>
    </row>
    <row r="465" spans="1:7" x14ac:dyDescent="0.25">
      <c r="A465" s="202" t="s">
        <v>1610</v>
      </c>
      <c r="B465" s="202" t="s">
        <v>1684</v>
      </c>
      <c r="C465" s="202" t="s">
        <v>1687</v>
      </c>
      <c r="D465" s="202" t="s">
        <v>285</v>
      </c>
      <c r="E465" s="130">
        <v>0</v>
      </c>
      <c r="F465" s="130">
        <v>0</v>
      </c>
      <c r="G465" s="204"/>
    </row>
    <row r="466" spans="1:7" x14ac:dyDescent="0.25">
      <c r="A466" s="202" t="s">
        <v>1610</v>
      </c>
      <c r="B466" s="202" t="s">
        <v>1684</v>
      </c>
      <c r="C466" s="202" t="s">
        <v>1688</v>
      </c>
      <c r="D466" s="202" t="s">
        <v>286</v>
      </c>
      <c r="E466" s="130">
        <v>0</v>
      </c>
      <c r="F466" s="130">
        <v>0</v>
      </c>
      <c r="G466" s="204"/>
    </row>
    <row r="467" spans="1:7" x14ac:dyDescent="0.25">
      <c r="A467" s="202" t="s">
        <v>1610</v>
      </c>
      <c r="B467" s="202" t="s">
        <v>1684</v>
      </c>
      <c r="C467" s="202" t="s">
        <v>1689</v>
      </c>
      <c r="D467" s="202" t="s">
        <v>287</v>
      </c>
      <c r="E467" s="130">
        <v>0</v>
      </c>
      <c r="F467" s="130">
        <v>0</v>
      </c>
      <c r="G467" s="204"/>
    </row>
    <row r="468" spans="1:7" x14ac:dyDescent="0.25">
      <c r="A468" s="202" t="s">
        <v>1610</v>
      </c>
      <c r="B468" s="202" t="s">
        <v>1684</v>
      </c>
      <c r="C468" s="202" t="s">
        <v>1690</v>
      </c>
      <c r="D468" s="202" t="s">
        <v>283</v>
      </c>
      <c r="E468" s="130">
        <v>0</v>
      </c>
      <c r="F468" s="130">
        <v>0</v>
      </c>
      <c r="G468" s="204"/>
    </row>
    <row r="469" spans="1:7" x14ac:dyDescent="0.25">
      <c r="A469" s="202" t="s">
        <v>1610</v>
      </c>
      <c r="B469" s="202" t="s">
        <v>1684</v>
      </c>
      <c r="C469" s="202" t="s">
        <v>1691</v>
      </c>
      <c r="D469" s="202" t="s">
        <v>288</v>
      </c>
      <c r="E469" s="130">
        <v>0</v>
      </c>
      <c r="F469" s="130">
        <v>0</v>
      </c>
      <c r="G469" s="204"/>
    </row>
    <row r="470" spans="1:7" x14ac:dyDescent="0.25">
      <c r="A470" s="202" t="s">
        <v>1610</v>
      </c>
      <c r="B470" s="202" t="s">
        <v>1692</v>
      </c>
      <c r="C470" s="202" t="s">
        <v>1693</v>
      </c>
      <c r="D470" s="202" t="s">
        <v>289</v>
      </c>
      <c r="E470" s="130">
        <v>0</v>
      </c>
      <c r="F470" s="130">
        <v>0</v>
      </c>
      <c r="G470" s="204"/>
    </row>
    <row r="471" spans="1:7" x14ac:dyDescent="0.25">
      <c r="A471" s="202" t="s">
        <v>1610</v>
      </c>
      <c r="B471" s="202" t="s">
        <v>1692</v>
      </c>
      <c r="C471" s="202" t="s">
        <v>1694</v>
      </c>
      <c r="D471" s="202" t="s">
        <v>290</v>
      </c>
      <c r="E471" s="130">
        <v>0</v>
      </c>
      <c r="F471" s="130">
        <v>0</v>
      </c>
      <c r="G471" s="204"/>
    </row>
    <row r="472" spans="1:7" x14ac:dyDescent="0.25">
      <c r="A472" s="202" t="s">
        <v>1610</v>
      </c>
      <c r="B472" s="202" t="s">
        <v>1692</v>
      </c>
      <c r="C472" s="202" t="s">
        <v>1695</v>
      </c>
      <c r="D472" s="202" t="s">
        <v>1696</v>
      </c>
      <c r="E472" s="130">
        <v>0</v>
      </c>
      <c r="F472" s="130">
        <v>0</v>
      </c>
      <c r="G472" s="204"/>
    </row>
    <row r="473" spans="1:7" x14ac:dyDescent="0.25">
      <c r="A473" s="202" t="s">
        <v>1610</v>
      </c>
      <c r="B473" s="202" t="s">
        <v>1692</v>
      </c>
      <c r="C473" s="202" t="s">
        <v>1697</v>
      </c>
      <c r="D473" s="202" t="s">
        <v>291</v>
      </c>
      <c r="E473" s="130">
        <v>0</v>
      </c>
      <c r="F473" s="130">
        <v>0</v>
      </c>
      <c r="G473" s="204"/>
    </row>
    <row r="474" spans="1:7" x14ac:dyDescent="0.25">
      <c r="A474" s="202" t="s">
        <v>1610</v>
      </c>
      <c r="B474" s="202" t="s">
        <v>1692</v>
      </c>
      <c r="C474" s="202" t="s">
        <v>1698</v>
      </c>
      <c r="D474" s="202" t="s">
        <v>1699</v>
      </c>
      <c r="E474" s="130">
        <v>0</v>
      </c>
      <c r="F474" s="130">
        <v>0</v>
      </c>
      <c r="G474" s="204"/>
    </row>
    <row r="475" spans="1:7" x14ac:dyDescent="0.25">
      <c r="A475" s="202" t="s">
        <v>1610</v>
      </c>
      <c r="B475" s="202" t="s">
        <v>1692</v>
      </c>
      <c r="C475" s="202" t="s">
        <v>1700</v>
      </c>
      <c r="D475" s="202" t="s">
        <v>1701</v>
      </c>
      <c r="E475" s="130">
        <v>0</v>
      </c>
      <c r="F475" s="130">
        <v>0</v>
      </c>
      <c r="G475" s="204"/>
    </row>
    <row r="476" spans="1:7" x14ac:dyDescent="0.25">
      <c r="A476" s="202" t="s">
        <v>1610</v>
      </c>
      <c r="B476" s="202" t="s">
        <v>1692</v>
      </c>
      <c r="C476" s="202" t="s">
        <v>1702</v>
      </c>
      <c r="D476" s="202" t="s">
        <v>1703</v>
      </c>
      <c r="E476" s="130">
        <v>0</v>
      </c>
      <c r="F476" s="130">
        <v>0</v>
      </c>
      <c r="G476" s="204"/>
    </row>
    <row r="477" spans="1:7" x14ac:dyDescent="0.25">
      <c r="A477" s="202" t="s">
        <v>1610</v>
      </c>
      <c r="B477" s="202" t="s">
        <v>1692</v>
      </c>
      <c r="C477" s="202" t="s">
        <v>1704</v>
      </c>
      <c r="D477" s="202" t="s">
        <v>1705</v>
      </c>
      <c r="E477" s="130">
        <v>0</v>
      </c>
      <c r="F477" s="130">
        <v>0</v>
      </c>
      <c r="G477" s="204"/>
    </row>
    <row r="478" spans="1:7" x14ac:dyDescent="0.25">
      <c r="A478" s="202" t="s">
        <v>1610</v>
      </c>
      <c r="B478" s="202" t="s">
        <v>1706</v>
      </c>
      <c r="C478" s="202" t="s">
        <v>1707</v>
      </c>
      <c r="D478" s="202" t="s">
        <v>292</v>
      </c>
      <c r="E478" s="130">
        <v>0</v>
      </c>
      <c r="F478" s="130">
        <v>0</v>
      </c>
      <c r="G478" s="204"/>
    </row>
    <row r="479" spans="1:7" x14ac:dyDescent="0.25">
      <c r="A479" s="202" t="s">
        <v>1610</v>
      </c>
      <c r="B479" s="202" t="s">
        <v>1706</v>
      </c>
      <c r="C479" s="202" t="s">
        <v>1708</v>
      </c>
      <c r="D479" s="202" t="s">
        <v>293</v>
      </c>
      <c r="E479" s="130">
        <v>0</v>
      </c>
      <c r="F479" s="130">
        <v>0</v>
      </c>
      <c r="G479" s="204"/>
    </row>
    <row r="480" spans="1:7" x14ac:dyDescent="0.25">
      <c r="A480" s="202" t="s">
        <v>1610</v>
      </c>
      <c r="B480" s="202" t="s">
        <v>1706</v>
      </c>
      <c r="C480" s="202" t="s">
        <v>1709</v>
      </c>
      <c r="D480" s="202" t="s">
        <v>294</v>
      </c>
      <c r="E480" s="130">
        <v>0</v>
      </c>
      <c r="F480" s="130">
        <v>0</v>
      </c>
      <c r="G480" s="204"/>
    </row>
    <row r="481" spans="1:7" x14ac:dyDescent="0.25">
      <c r="A481" s="202" t="s">
        <v>1610</v>
      </c>
      <c r="B481" s="202" t="s">
        <v>1706</v>
      </c>
      <c r="C481" s="202" t="s">
        <v>1710</v>
      </c>
      <c r="D481" s="202" t="s">
        <v>1711</v>
      </c>
      <c r="E481" s="130">
        <v>0</v>
      </c>
      <c r="F481" s="130">
        <v>0</v>
      </c>
      <c r="G481" s="204"/>
    </row>
    <row r="482" spans="1:7" x14ac:dyDescent="0.25">
      <c r="A482" s="202" t="s">
        <v>1610</v>
      </c>
      <c r="B482" s="202" t="s">
        <v>1712</v>
      </c>
      <c r="C482" s="202" t="s">
        <v>1713</v>
      </c>
      <c r="D482" s="202" t="s">
        <v>1714</v>
      </c>
      <c r="E482" s="130">
        <v>0</v>
      </c>
      <c r="F482" s="130">
        <v>0</v>
      </c>
      <c r="G482" s="204"/>
    </row>
    <row r="483" spans="1:7" x14ac:dyDescent="0.25">
      <c r="A483" s="202" t="s">
        <v>1610</v>
      </c>
      <c r="B483" s="202" t="s">
        <v>1712</v>
      </c>
      <c r="C483" s="202" t="s">
        <v>1715</v>
      </c>
      <c r="D483" s="202" t="s">
        <v>312</v>
      </c>
      <c r="E483" s="130">
        <v>0</v>
      </c>
      <c r="F483" s="130">
        <v>0</v>
      </c>
      <c r="G483" s="204"/>
    </row>
    <row r="484" spans="1:7" x14ac:dyDescent="0.25">
      <c r="A484" s="202" t="s">
        <v>1610</v>
      </c>
      <c r="B484" s="202" t="s">
        <v>1712</v>
      </c>
      <c r="C484" s="202" t="s">
        <v>1716</v>
      </c>
      <c r="D484" s="202" t="s">
        <v>322</v>
      </c>
      <c r="E484" s="130">
        <v>0</v>
      </c>
      <c r="F484" s="130">
        <v>0</v>
      </c>
      <c r="G484" s="204"/>
    </row>
    <row r="485" spans="1:7" x14ac:dyDescent="0.25">
      <c r="A485" s="202" t="s">
        <v>1610</v>
      </c>
      <c r="B485" s="202" t="s">
        <v>1712</v>
      </c>
      <c r="C485" s="202" t="s">
        <v>1717</v>
      </c>
      <c r="D485" s="202" t="s">
        <v>324</v>
      </c>
      <c r="E485" s="130">
        <v>0</v>
      </c>
      <c r="F485" s="130">
        <v>0</v>
      </c>
      <c r="G485" s="204"/>
    </row>
    <row r="486" spans="1:7" x14ac:dyDescent="0.25">
      <c r="A486" s="202" t="s">
        <v>1610</v>
      </c>
      <c r="B486" s="202" t="s">
        <v>1712</v>
      </c>
      <c r="C486" s="202" t="s">
        <v>1718</v>
      </c>
      <c r="D486" s="202" t="s">
        <v>1719</v>
      </c>
      <c r="E486" s="130">
        <v>0</v>
      </c>
      <c r="F486" s="130">
        <v>0</v>
      </c>
      <c r="G486" s="204"/>
    </row>
    <row r="487" spans="1:7" x14ac:dyDescent="0.25">
      <c r="A487" s="202" t="s">
        <v>1610</v>
      </c>
      <c r="B487" s="202" t="s">
        <v>1712</v>
      </c>
      <c r="C487" s="202" t="s">
        <v>1720</v>
      </c>
      <c r="D487" s="202" t="s">
        <v>329</v>
      </c>
      <c r="E487" s="130">
        <v>0</v>
      </c>
      <c r="F487" s="130">
        <v>0</v>
      </c>
      <c r="G487" s="204"/>
    </row>
    <row r="488" spans="1:7" x14ac:dyDescent="0.25">
      <c r="A488" s="202" t="s">
        <v>1610</v>
      </c>
      <c r="B488" s="202" t="s">
        <v>1712</v>
      </c>
      <c r="C488" s="202" t="s">
        <v>1721</v>
      </c>
      <c r="D488" s="202" t="s">
        <v>1722</v>
      </c>
      <c r="E488" s="130">
        <v>0</v>
      </c>
      <c r="F488" s="130">
        <v>0</v>
      </c>
      <c r="G488" s="204"/>
    </row>
    <row r="489" spans="1:7" x14ac:dyDescent="0.25">
      <c r="A489" s="202" t="s">
        <v>1610</v>
      </c>
      <c r="B489" s="202" t="s">
        <v>1712</v>
      </c>
      <c r="C489" s="202" t="s">
        <v>1723</v>
      </c>
      <c r="D489" s="202" t="s">
        <v>1724</v>
      </c>
      <c r="E489" s="130">
        <v>0</v>
      </c>
      <c r="F489" s="130">
        <v>0</v>
      </c>
      <c r="G489" s="204"/>
    </row>
    <row r="490" spans="1:7" x14ac:dyDescent="0.25">
      <c r="A490" s="202" t="s">
        <v>1610</v>
      </c>
      <c r="B490" s="202" t="s">
        <v>1712</v>
      </c>
      <c r="C490" s="202" t="s">
        <v>1725</v>
      </c>
      <c r="D490" s="202" t="s">
        <v>332</v>
      </c>
      <c r="E490" s="130">
        <v>0</v>
      </c>
      <c r="F490" s="130">
        <v>0</v>
      </c>
      <c r="G490" s="204"/>
    </row>
    <row r="491" spans="1:7" x14ac:dyDescent="0.25">
      <c r="A491" s="202" t="s">
        <v>1610</v>
      </c>
      <c r="B491" s="202" t="s">
        <v>1712</v>
      </c>
      <c r="C491" s="202" t="s">
        <v>1726</v>
      </c>
      <c r="D491" s="202" t="s">
        <v>310</v>
      </c>
      <c r="E491" s="130">
        <v>0</v>
      </c>
      <c r="F491" s="130">
        <v>0</v>
      </c>
      <c r="G491" s="204"/>
    </row>
    <row r="492" spans="1:7" x14ac:dyDescent="0.25">
      <c r="A492" s="202" t="s">
        <v>1610</v>
      </c>
      <c r="B492" s="202" t="s">
        <v>1712</v>
      </c>
      <c r="C492" s="202" t="s">
        <v>1727</v>
      </c>
      <c r="D492" s="202" t="s">
        <v>337</v>
      </c>
      <c r="E492" s="130">
        <v>0</v>
      </c>
      <c r="F492" s="130">
        <v>0</v>
      </c>
      <c r="G492" s="204"/>
    </row>
    <row r="493" spans="1:7" x14ac:dyDescent="0.25">
      <c r="A493" s="202" t="s">
        <v>1610</v>
      </c>
      <c r="B493" s="202" t="s">
        <v>1712</v>
      </c>
      <c r="C493" s="202" t="s">
        <v>1728</v>
      </c>
      <c r="D493" s="202" t="s">
        <v>338</v>
      </c>
      <c r="E493" s="130">
        <v>0</v>
      </c>
      <c r="F493" s="130">
        <v>0</v>
      </c>
      <c r="G493" s="204"/>
    </row>
    <row r="494" spans="1:7" x14ac:dyDescent="0.25">
      <c r="A494" s="202" t="s">
        <v>1610</v>
      </c>
      <c r="B494" s="202" t="s">
        <v>1712</v>
      </c>
      <c r="C494" s="202" t="s">
        <v>1729</v>
      </c>
      <c r="D494" s="202" t="s">
        <v>300</v>
      </c>
      <c r="E494" s="130">
        <v>0</v>
      </c>
      <c r="F494" s="130">
        <v>0</v>
      </c>
      <c r="G494" s="204"/>
    </row>
    <row r="495" spans="1:7" x14ac:dyDescent="0.25">
      <c r="A495" s="202" t="s">
        <v>1610</v>
      </c>
      <c r="B495" s="202" t="s">
        <v>1712</v>
      </c>
      <c r="C495" s="202" t="s">
        <v>1730</v>
      </c>
      <c r="D495" s="202" t="s">
        <v>302</v>
      </c>
      <c r="E495" s="130">
        <v>0</v>
      </c>
      <c r="F495" s="130">
        <v>0</v>
      </c>
      <c r="G495" s="204"/>
    </row>
    <row r="496" spans="1:7" x14ac:dyDescent="0.25">
      <c r="A496" s="202" t="s">
        <v>1610</v>
      </c>
      <c r="B496" s="202" t="s">
        <v>1712</v>
      </c>
      <c r="C496" s="202" t="s">
        <v>1731</v>
      </c>
      <c r="D496" s="202" t="s">
        <v>1732</v>
      </c>
      <c r="E496" s="130">
        <v>0</v>
      </c>
      <c r="F496" s="130">
        <v>0</v>
      </c>
      <c r="G496" s="204"/>
    </row>
    <row r="497" spans="1:7" x14ac:dyDescent="0.25">
      <c r="A497" s="202" t="s">
        <v>1610</v>
      </c>
      <c r="B497" s="202" t="s">
        <v>1733</v>
      </c>
      <c r="C497" s="202" t="s">
        <v>1734</v>
      </c>
      <c r="D497" s="202" t="s">
        <v>1735</v>
      </c>
      <c r="E497" s="130">
        <v>0</v>
      </c>
      <c r="F497" s="130">
        <v>0</v>
      </c>
      <c r="G497" s="204"/>
    </row>
    <row r="498" spans="1:7" x14ac:dyDescent="0.25">
      <c r="A498" s="202" t="s">
        <v>1610</v>
      </c>
      <c r="B498" s="202" t="s">
        <v>1733</v>
      </c>
      <c r="C498" s="202" t="s">
        <v>1736</v>
      </c>
      <c r="D498" s="202" t="s">
        <v>1737</v>
      </c>
      <c r="E498" s="130">
        <v>0</v>
      </c>
      <c r="F498" s="130">
        <v>0</v>
      </c>
      <c r="G498" s="204"/>
    </row>
    <row r="499" spans="1:7" x14ac:dyDescent="0.25">
      <c r="A499" s="202" t="s">
        <v>1610</v>
      </c>
      <c r="B499" s="202" t="s">
        <v>1733</v>
      </c>
      <c r="C499" s="202" t="s">
        <v>1738</v>
      </c>
      <c r="D499" s="202" t="s">
        <v>1739</v>
      </c>
      <c r="E499" s="130">
        <v>0</v>
      </c>
      <c r="F499" s="130">
        <v>0</v>
      </c>
      <c r="G499" s="204"/>
    </row>
    <row r="500" spans="1:7" x14ac:dyDescent="0.25">
      <c r="A500" s="202" t="s">
        <v>1610</v>
      </c>
      <c r="B500" s="202" t="s">
        <v>1733</v>
      </c>
      <c r="C500" s="202" t="s">
        <v>1740</v>
      </c>
      <c r="D500" s="202" t="s">
        <v>343</v>
      </c>
      <c r="E500" s="130">
        <v>0</v>
      </c>
      <c r="F500" s="130">
        <v>0</v>
      </c>
      <c r="G500" s="204"/>
    </row>
    <row r="501" spans="1:7" x14ac:dyDescent="0.25">
      <c r="A501" s="202" t="s">
        <v>1610</v>
      </c>
      <c r="B501" s="202" t="s">
        <v>1741</v>
      </c>
      <c r="C501" s="202" t="s">
        <v>1742</v>
      </c>
      <c r="D501" s="202" t="s">
        <v>1743</v>
      </c>
      <c r="E501" s="130">
        <v>0</v>
      </c>
      <c r="F501" s="130">
        <v>0</v>
      </c>
      <c r="G501" s="204"/>
    </row>
    <row r="502" spans="1:7" x14ac:dyDescent="0.25">
      <c r="A502" s="202" t="s">
        <v>1610</v>
      </c>
      <c r="B502" s="202" t="s">
        <v>1741</v>
      </c>
      <c r="C502" s="202" t="s">
        <v>1744</v>
      </c>
      <c r="D502" s="202" t="s">
        <v>1745</v>
      </c>
      <c r="E502" s="130">
        <v>0</v>
      </c>
      <c r="F502" s="130">
        <v>0</v>
      </c>
      <c r="G502" s="204"/>
    </row>
    <row r="503" spans="1:7" x14ac:dyDescent="0.25">
      <c r="A503" s="202" t="s">
        <v>1610</v>
      </c>
      <c r="B503" s="202" t="s">
        <v>1746</v>
      </c>
      <c r="C503" s="202" t="s">
        <v>1747</v>
      </c>
      <c r="D503" s="202" t="s">
        <v>1748</v>
      </c>
      <c r="E503" s="130">
        <v>0</v>
      </c>
      <c r="F503" s="130">
        <v>0</v>
      </c>
      <c r="G503" s="204"/>
    </row>
    <row r="504" spans="1:7" x14ac:dyDescent="0.25">
      <c r="A504" s="202" t="s">
        <v>1610</v>
      </c>
      <c r="B504" s="202" t="s">
        <v>1749</v>
      </c>
      <c r="C504" s="202" t="s">
        <v>1750</v>
      </c>
      <c r="D504" s="202" t="s">
        <v>1751</v>
      </c>
      <c r="E504" s="130">
        <v>0</v>
      </c>
      <c r="F504" s="130">
        <v>0</v>
      </c>
      <c r="G504" s="204"/>
    </row>
    <row r="505" spans="1:7" x14ac:dyDescent="0.25">
      <c r="A505" s="202" t="s">
        <v>1610</v>
      </c>
      <c r="B505" s="202" t="s">
        <v>1749</v>
      </c>
      <c r="C505" s="202" t="s">
        <v>1752</v>
      </c>
      <c r="D505" s="202" t="s">
        <v>1753</v>
      </c>
      <c r="E505" s="130">
        <v>0</v>
      </c>
      <c r="F505" s="130">
        <v>0</v>
      </c>
      <c r="G505" s="204"/>
    </row>
    <row r="506" spans="1:7" x14ac:dyDescent="0.25">
      <c r="A506" s="202" t="s">
        <v>1610</v>
      </c>
      <c r="B506" s="202" t="s">
        <v>1754</v>
      </c>
      <c r="C506" s="202" t="s">
        <v>1755</v>
      </c>
      <c r="D506" s="202" t="s">
        <v>1756</v>
      </c>
      <c r="E506" s="130">
        <v>0</v>
      </c>
      <c r="F506" s="130">
        <v>0</v>
      </c>
      <c r="G506" s="204"/>
    </row>
    <row r="507" spans="1:7" x14ac:dyDescent="0.25">
      <c r="A507" s="202" t="s">
        <v>1610</v>
      </c>
      <c r="B507" s="202" t="s">
        <v>1754</v>
      </c>
      <c r="C507" s="202" t="s">
        <v>1757</v>
      </c>
      <c r="D507" s="202" t="s">
        <v>1758</v>
      </c>
      <c r="E507" s="130">
        <v>0</v>
      </c>
      <c r="F507" s="130">
        <v>0</v>
      </c>
      <c r="G507" s="204"/>
    </row>
    <row r="508" spans="1:7" x14ac:dyDescent="0.25">
      <c r="A508" s="202" t="s">
        <v>1610</v>
      </c>
      <c r="B508" s="202" t="s">
        <v>1759</v>
      </c>
      <c r="C508" s="202" t="s">
        <v>1760</v>
      </c>
      <c r="D508" s="202" t="s">
        <v>152</v>
      </c>
      <c r="E508" s="130">
        <v>0</v>
      </c>
      <c r="F508" s="130">
        <v>0</v>
      </c>
      <c r="G508" s="204"/>
    </row>
    <row r="509" spans="1:7" x14ac:dyDescent="0.25">
      <c r="A509" s="202" t="s">
        <v>1610</v>
      </c>
      <c r="B509" s="202" t="s">
        <v>1761</v>
      </c>
      <c r="C509" s="202" t="s">
        <v>1762</v>
      </c>
      <c r="D509" s="202" t="s">
        <v>1763</v>
      </c>
      <c r="E509" s="130">
        <v>0</v>
      </c>
      <c r="F509" s="130">
        <v>0</v>
      </c>
      <c r="G509" s="204"/>
    </row>
    <row r="510" spans="1:7" x14ac:dyDescent="0.25">
      <c r="A510" s="202" t="s">
        <v>1610</v>
      </c>
      <c r="B510" s="202" t="s">
        <v>1761</v>
      </c>
      <c r="C510" s="202" t="s">
        <v>1764</v>
      </c>
      <c r="D510" s="202" t="s">
        <v>1765</v>
      </c>
      <c r="E510" s="130">
        <v>0</v>
      </c>
      <c r="F510" s="130">
        <v>0</v>
      </c>
      <c r="G510" s="204"/>
    </row>
    <row r="511" spans="1:7" x14ac:dyDescent="0.25">
      <c r="A511" s="202" t="s">
        <v>1610</v>
      </c>
      <c r="B511" s="202" t="s">
        <v>1761</v>
      </c>
      <c r="C511" s="202" t="s">
        <v>1766</v>
      </c>
      <c r="D511" s="202" t="s">
        <v>1767</v>
      </c>
      <c r="E511" s="130">
        <v>0</v>
      </c>
      <c r="F511" s="130">
        <v>0</v>
      </c>
      <c r="G511" s="204"/>
    </row>
    <row r="512" spans="1:7" x14ac:dyDescent="0.25">
      <c r="A512" s="202" t="s">
        <v>1610</v>
      </c>
      <c r="B512" s="202" t="s">
        <v>1768</v>
      </c>
      <c r="C512" s="202" t="s">
        <v>1769</v>
      </c>
      <c r="D512" s="202" t="s">
        <v>153</v>
      </c>
      <c r="E512" s="130">
        <v>0</v>
      </c>
      <c r="F512" s="130">
        <v>0</v>
      </c>
      <c r="G512" s="204"/>
    </row>
    <row r="513" spans="1:7" x14ac:dyDescent="0.25">
      <c r="A513" s="202" t="s">
        <v>1610</v>
      </c>
      <c r="B513" s="202" t="s">
        <v>1768</v>
      </c>
      <c r="C513" s="202" t="s">
        <v>1770</v>
      </c>
      <c r="D513" s="202" t="s">
        <v>154</v>
      </c>
      <c r="E513" s="130">
        <v>0</v>
      </c>
      <c r="F513" s="130">
        <v>0</v>
      </c>
      <c r="G513" s="204"/>
    </row>
    <row r="514" spans="1:7" x14ac:dyDescent="0.25">
      <c r="A514" s="202" t="s">
        <v>1610</v>
      </c>
      <c r="B514" s="202" t="s">
        <v>1768</v>
      </c>
      <c r="C514" s="202" t="s">
        <v>1771</v>
      </c>
      <c r="D514" s="202" t="s">
        <v>1772</v>
      </c>
      <c r="E514" s="130">
        <v>0</v>
      </c>
      <c r="F514" s="130">
        <v>0</v>
      </c>
      <c r="G514" s="204"/>
    </row>
    <row r="515" spans="1:7" x14ac:dyDescent="0.25">
      <c r="A515" s="202" t="s">
        <v>1610</v>
      </c>
      <c r="B515" s="202" t="s">
        <v>1773</v>
      </c>
      <c r="C515" s="202" t="s">
        <v>1774</v>
      </c>
      <c r="D515" s="202" t="s">
        <v>1775</v>
      </c>
      <c r="E515" s="130">
        <v>0</v>
      </c>
      <c r="F515" s="130">
        <v>0</v>
      </c>
      <c r="G515" s="204"/>
    </row>
    <row r="516" spans="1:7" x14ac:dyDescent="0.25">
      <c r="A516" s="202" t="s">
        <v>1610</v>
      </c>
      <c r="B516" s="202" t="s">
        <v>1776</v>
      </c>
      <c r="C516" s="202" t="s">
        <v>1777</v>
      </c>
      <c r="D516" s="202" t="s">
        <v>252</v>
      </c>
      <c r="E516" s="130">
        <v>0</v>
      </c>
      <c r="F516" s="130">
        <v>0</v>
      </c>
      <c r="G516" s="204"/>
    </row>
    <row r="517" spans="1:7" x14ac:dyDescent="0.25">
      <c r="A517" s="202" t="s">
        <v>1610</v>
      </c>
      <c r="B517" s="202" t="s">
        <v>1776</v>
      </c>
      <c r="C517" s="202" t="s">
        <v>1778</v>
      </c>
      <c r="D517" s="202" t="s">
        <v>253</v>
      </c>
      <c r="E517" s="130">
        <v>0</v>
      </c>
      <c r="F517" s="130">
        <v>0</v>
      </c>
      <c r="G517" s="204"/>
    </row>
    <row r="518" spans="1:7" x14ac:dyDescent="0.25">
      <c r="A518" s="202" t="s">
        <v>1610</v>
      </c>
      <c r="B518" s="202" t="s">
        <v>1776</v>
      </c>
      <c r="C518" s="202" t="s">
        <v>1779</v>
      </c>
      <c r="D518" s="202" t="s">
        <v>1780</v>
      </c>
      <c r="E518" s="130">
        <v>0</v>
      </c>
      <c r="F518" s="130">
        <v>0</v>
      </c>
      <c r="G518" s="204"/>
    </row>
    <row r="519" spans="1:7" x14ac:dyDescent="0.25">
      <c r="A519" s="202" t="s">
        <v>1610</v>
      </c>
      <c r="B519" s="202" t="s">
        <v>1776</v>
      </c>
      <c r="C519" s="202" t="s">
        <v>1781</v>
      </c>
      <c r="D519" s="202" t="s">
        <v>1782</v>
      </c>
      <c r="E519" s="130">
        <v>0</v>
      </c>
      <c r="F519" s="130">
        <v>0</v>
      </c>
      <c r="G519" s="204"/>
    </row>
    <row r="520" spans="1:7" x14ac:dyDescent="0.25">
      <c r="A520" s="202" t="s">
        <v>1610</v>
      </c>
      <c r="B520" s="202" t="s">
        <v>1776</v>
      </c>
      <c r="C520" s="202" t="s">
        <v>1783</v>
      </c>
      <c r="D520" s="202" t="s">
        <v>254</v>
      </c>
      <c r="E520" s="130">
        <v>0</v>
      </c>
      <c r="F520" s="130">
        <v>0</v>
      </c>
      <c r="G520" s="204"/>
    </row>
    <row r="521" spans="1:7" x14ac:dyDescent="0.25">
      <c r="A521" s="202" t="s">
        <v>1610</v>
      </c>
      <c r="B521" s="202" t="s">
        <v>1784</v>
      </c>
      <c r="C521" s="202" t="s">
        <v>1785</v>
      </c>
      <c r="D521" s="202" t="s">
        <v>1786</v>
      </c>
      <c r="E521" s="130">
        <v>0</v>
      </c>
      <c r="F521" s="130">
        <v>0</v>
      </c>
      <c r="G521" s="204"/>
    </row>
    <row r="522" spans="1:7" x14ac:dyDescent="0.25">
      <c r="A522" s="202" t="s">
        <v>1610</v>
      </c>
      <c r="B522" s="202" t="s">
        <v>1784</v>
      </c>
      <c r="C522" s="202" t="s">
        <v>1787</v>
      </c>
      <c r="D522" s="202" t="s">
        <v>1788</v>
      </c>
      <c r="E522" s="130">
        <v>0</v>
      </c>
      <c r="F522" s="130">
        <v>0</v>
      </c>
      <c r="G522" s="204"/>
    </row>
    <row r="523" spans="1:7" x14ac:dyDescent="0.25">
      <c r="A523" s="202" t="s">
        <v>1610</v>
      </c>
      <c r="B523" s="202" t="s">
        <v>1784</v>
      </c>
      <c r="C523" s="202" t="s">
        <v>1789</v>
      </c>
      <c r="D523" s="202" t="s">
        <v>257</v>
      </c>
      <c r="E523" s="130">
        <v>0</v>
      </c>
      <c r="F523" s="130">
        <v>0</v>
      </c>
      <c r="G523" s="204"/>
    </row>
    <row r="524" spans="1:7" x14ac:dyDescent="0.25">
      <c r="A524" s="202" t="s">
        <v>1610</v>
      </c>
      <c r="B524" s="202" t="s">
        <v>1784</v>
      </c>
      <c r="C524" s="202" t="s">
        <v>1790</v>
      </c>
      <c r="D524" s="202" t="s">
        <v>1791</v>
      </c>
      <c r="E524" s="130">
        <v>0</v>
      </c>
      <c r="F524" s="130">
        <v>0</v>
      </c>
      <c r="G524" s="204"/>
    </row>
    <row r="525" spans="1:7" x14ac:dyDescent="0.25">
      <c r="A525" s="202" t="s">
        <v>1610</v>
      </c>
      <c r="B525" s="202" t="s">
        <v>1784</v>
      </c>
      <c r="C525" s="202" t="s">
        <v>1792</v>
      </c>
      <c r="D525" s="202" t="s">
        <v>1793</v>
      </c>
      <c r="E525" s="203">
        <v>1500</v>
      </c>
      <c r="F525" s="203">
        <v>1500</v>
      </c>
      <c r="G525" s="204"/>
    </row>
    <row r="526" spans="1:7" x14ac:dyDescent="0.25">
      <c r="A526" s="202" t="s">
        <v>1610</v>
      </c>
      <c r="B526" s="202" t="s">
        <v>1794</v>
      </c>
      <c r="C526" s="202" t="s">
        <v>1795</v>
      </c>
      <c r="D526" s="202" t="s">
        <v>1796</v>
      </c>
      <c r="E526" s="130">
        <v>0</v>
      </c>
      <c r="F526" s="130">
        <v>0</v>
      </c>
      <c r="G526" s="204"/>
    </row>
    <row r="527" spans="1:7" x14ac:dyDescent="0.25">
      <c r="A527" s="202" t="s">
        <v>1610</v>
      </c>
      <c r="B527" s="202" t="s">
        <v>1794</v>
      </c>
      <c r="C527" s="202" t="s">
        <v>1797</v>
      </c>
      <c r="D527" s="202" t="s">
        <v>1798</v>
      </c>
      <c r="E527" s="130">
        <v>0</v>
      </c>
      <c r="F527" s="130">
        <v>0</v>
      </c>
      <c r="G527" s="204"/>
    </row>
    <row r="528" spans="1:7" x14ac:dyDescent="0.25">
      <c r="A528" s="202" t="s">
        <v>1610</v>
      </c>
      <c r="B528" s="202" t="s">
        <v>1794</v>
      </c>
      <c r="C528" s="202" t="s">
        <v>1799</v>
      </c>
      <c r="D528" s="202" t="s">
        <v>1800</v>
      </c>
      <c r="E528" s="203">
        <v>1500</v>
      </c>
      <c r="F528" s="203">
        <v>1500</v>
      </c>
      <c r="G528" s="204"/>
    </row>
    <row r="529" spans="1:7" x14ac:dyDescent="0.25">
      <c r="A529" s="202" t="s">
        <v>1801</v>
      </c>
      <c r="B529" s="202" t="s">
        <v>1802</v>
      </c>
      <c r="C529" s="202" t="s">
        <v>1803</v>
      </c>
      <c r="D529" s="202" t="s">
        <v>90</v>
      </c>
      <c r="E529" s="130">
        <v>0</v>
      </c>
      <c r="F529" s="130">
        <v>0</v>
      </c>
      <c r="G529" s="204"/>
    </row>
    <row r="530" spans="1:7" x14ac:dyDescent="0.25">
      <c r="A530" s="202" t="s">
        <v>1801</v>
      </c>
      <c r="B530" s="202" t="s">
        <v>1802</v>
      </c>
      <c r="C530" s="202" t="s">
        <v>1804</v>
      </c>
      <c r="D530" s="202" t="s">
        <v>1805</v>
      </c>
      <c r="E530" s="130">
        <v>0</v>
      </c>
      <c r="F530" s="130">
        <v>0</v>
      </c>
      <c r="G530" s="204"/>
    </row>
    <row r="531" spans="1:7" x14ac:dyDescent="0.25">
      <c r="A531" s="202" t="s">
        <v>1801</v>
      </c>
      <c r="B531" s="202" t="s">
        <v>1802</v>
      </c>
      <c r="C531" s="202" t="s">
        <v>1806</v>
      </c>
      <c r="D531" s="202" t="s">
        <v>91</v>
      </c>
      <c r="E531" s="130">
        <v>0</v>
      </c>
      <c r="F531" s="130">
        <v>0</v>
      </c>
      <c r="G531" s="204"/>
    </row>
    <row r="532" spans="1:7" x14ac:dyDescent="0.25">
      <c r="A532" s="202" t="s">
        <v>1801</v>
      </c>
      <c r="B532" s="202" t="s">
        <v>1802</v>
      </c>
      <c r="C532" s="202" t="s">
        <v>1807</v>
      </c>
      <c r="D532" s="202" t="s">
        <v>1808</v>
      </c>
      <c r="E532" s="130">
        <v>0</v>
      </c>
      <c r="F532" s="130">
        <v>0</v>
      </c>
      <c r="G532" s="204"/>
    </row>
    <row r="533" spans="1:7" x14ac:dyDescent="0.25">
      <c r="A533" s="202" t="s">
        <v>1801</v>
      </c>
      <c r="B533" s="202" t="s">
        <v>1802</v>
      </c>
      <c r="C533" s="202" t="s">
        <v>1809</v>
      </c>
      <c r="D533" s="202" t="s">
        <v>1810</v>
      </c>
      <c r="E533" s="130">
        <v>0</v>
      </c>
      <c r="F533" s="130">
        <v>0</v>
      </c>
      <c r="G533" s="204"/>
    </row>
    <row r="534" spans="1:7" x14ac:dyDescent="0.25">
      <c r="A534" s="202" t="s">
        <v>1801</v>
      </c>
      <c r="B534" s="202" t="s">
        <v>1802</v>
      </c>
      <c r="C534" s="202" t="s">
        <v>1811</v>
      </c>
      <c r="D534" s="202" t="s">
        <v>1812</v>
      </c>
      <c r="E534" s="130">
        <v>0</v>
      </c>
      <c r="F534" s="130">
        <v>0</v>
      </c>
      <c r="G534" s="204"/>
    </row>
    <row r="535" spans="1:7" x14ac:dyDescent="0.25">
      <c r="A535" s="202" t="s">
        <v>1801</v>
      </c>
      <c r="B535" s="202" t="s">
        <v>1813</v>
      </c>
      <c r="C535" s="202" t="s">
        <v>1814</v>
      </c>
      <c r="D535" s="202" t="s">
        <v>1815</v>
      </c>
      <c r="E535" s="130">
        <v>0</v>
      </c>
      <c r="F535" s="130">
        <v>0</v>
      </c>
      <c r="G535" s="204"/>
    </row>
    <row r="536" spans="1:7" x14ac:dyDescent="0.25">
      <c r="A536" s="205" t="s">
        <v>586</v>
      </c>
      <c r="B536" s="202" t="s">
        <v>17</v>
      </c>
      <c r="C536" s="206">
        <v>572</v>
      </c>
      <c r="D536" s="202" t="s">
        <v>294</v>
      </c>
      <c r="E536" s="130">
        <v>0</v>
      </c>
      <c r="F536" s="130">
        <v>0</v>
      </c>
      <c r="G536" s="204"/>
    </row>
    <row r="537" spans="1:7" x14ac:dyDescent="0.25">
      <c r="A537" s="205" t="s">
        <v>586</v>
      </c>
      <c r="B537" s="202" t="s">
        <v>17</v>
      </c>
      <c r="C537" s="206">
        <v>573</v>
      </c>
      <c r="D537" s="202" t="s">
        <v>295</v>
      </c>
      <c r="E537" s="130">
        <v>0</v>
      </c>
      <c r="F537" s="130">
        <v>0</v>
      </c>
      <c r="G537" s="204"/>
    </row>
    <row r="538" spans="1:7" x14ac:dyDescent="0.25">
      <c r="A538" s="205" t="s">
        <v>586</v>
      </c>
      <c r="B538" s="202" t="s">
        <v>17</v>
      </c>
      <c r="C538" s="206">
        <v>574</v>
      </c>
      <c r="D538" s="202" t="s">
        <v>296</v>
      </c>
      <c r="E538" s="130">
        <v>0</v>
      </c>
      <c r="F538" s="130">
        <v>0</v>
      </c>
      <c r="G538" s="204"/>
    </row>
    <row r="539" spans="1:7" x14ac:dyDescent="0.25">
      <c r="A539" s="205" t="s">
        <v>586</v>
      </c>
      <c r="B539" s="202" t="s">
        <v>17</v>
      </c>
      <c r="C539" s="206">
        <v>575</v>
      </c>
      <c r="D539" s="202" t="s">
        <v>297</v>
      </c>
      <c r="E539" s="130">
        <v>0</v>
      </c>
      <c r="F539" s="130">
        <v>0</v>
      </c>
      <c r="G539" s="204"/>
    </row>
    <row r="540" spans="1:7" x14ac:dyDescent="0.25">
      <c r="A540" s="205" t="s">
        <v>586</v>
      </c>
      <c r="B540" s="202" t="s">
        <v>17</v>
      </c>
      <c r="C540" s="206">
        <v>577</v>
      </c>
      <c r="D540" s="202" t="s">
        <v>298</v>
      </c>
      <c r="E540" s="130">
        <v>0</v>
      </c>
      <c r="F540" s="130">
        <v>0</v>
      </c>
      <c r="G540" s="204"/>
    </row>
    <row r="541" spans="1:7" x14ac:dyDescent="0.25">
      <c r="A541" s="205" t="s">
        <v>586</v>
      </c>
      <c r="B541" s="202" t="s">
        <v>18</v>
      </c>
      <c r="C541" s="206" t="s">
        <v>299</v>
      </c>
      <c r="D541" s="202" t="s">
        <v>300</v>
      </c>
      <c r="E541" s="130">
        <v>0</v>
      </c>
      <c r="F541" s="130">
        <v>0</v>
      </c>
      <c r="G541" s="204"/>
    </row>
    <row r="542" spans="1:7" x14ac:dyDescent="0.25">
      <c r="A542" s="205" t="s">
        <v>586</v>
      </c>
      <c r="B542" s="202" t="s">
        <v>18</v>
      </c>
      <c r="C542" s="206" t="s">
        <v>301</v>
      </c>
      <c r="D542" s="202" t="s">
        <v>302</v>
      </c>
      <c r="E542" s="130">
        <v>0</v>
      </c>
      <c r="F542" s="130">
        <v>0</v>
      </c>
      <c r="G542" s="204"/>
    </row>
    <row r="543" spans="1:7" x14ac:dyDescent="0.25">
      <c r="A543" s="205" t="s">
        <v>586</v>
      </c>
      <c r="B543" s="202" t="s">
        <v>18</v>
      </c>
      <c r="C543" s="206" t="s">
        <v>303</v>
      </c>
      <c r="D543" s="202" t="s">
        <v>304</v>
      </c>
      <c r="E543" s="130">
        <v>0</v>
      </c>
      <c r="F543" s="130">
        <v>0</v>
      </c>
      <c r="G543" s="204"/>
    </row>
    <row r="544" spans="1:7" x14ac:dyDescent="0.25">
      <c r="A544" s="205" t="s">
        <v>586</v>
      </c>
      <c r="B544" s="202" t="s">
        <v>18</v>
      </c>
      <c r="C544" s="206" t="s">
        <v>305</v>
      </c>
      <c r="D544" s="202" t="s">
        <v>306</v>
      </c>
      <c r="E544" s="130">
        <v>0</v>
      </c>
      <c r="F544" s="130">
        <v>0</v>
      </c>
      <c r="G544" s="204"/>
    </row>
    <row r="545" spans="1:7" x14ac:dyDescent="0.25">
      <c r="A545" s="205" t="s">
        <v>586</v>
      </c>
      <c r="B545" s="202" t="s">
        <v>18</v>
      </c>
      <c r="C545" s="206" t="s">
        <v>307</v>
      </c>
      <c r="D545" s="202" t="s">
        <v>308</v>
      </c>
      <c r="E545" s="130">
        <v>0</v>
      </c>
      <c r="F545" s="130">
        <v>0</v>
      </c>
      <c r="G545" s="204"/>
    </row>
    <row r="546" spans="1:7" x14ac:dyDescent="0.25">
      <c r="A546" s="205" t="s">
        <v>586</v>
      </c>
      <c r="B546" s="202" t="s">
        <v>18</v>
      </c>
      <c r="C546" s="206" t="s">
        <v>309</v>
      </c>
      <c r="D546" s="202" t="s">
        <v>310</v>
      </c>
      <c r="E546" s="130">
        <v>0</v>
      </c>
      <c r="F546" s="130">
        <v>0</v>
      </c>
      <c r="G546" s="204"/>
    </row>
    <row r="547" spans="1:7" x14ac:dyDescent="0.25">
      <c r="A547" s="205" t="s">
        <v>586</v>
      </c>
      <c r="B547" s="202" t="s">
        <v>18</v>
      </c>
      <c r="C547" s="206" t="s">
        <v>311</v>
      </c>
      <c r="D547" s="202" t="s">
        <v>312</v>
      </c>
      <c r="E547" s="130">
        <v>0</v>
      </c>
      <c r="F547" s="130">
        <v>0</v>
      </c>
      <c r="G547" s="204"/>
    </row>
    <row r="548" spans="1:7" x14ac:dyDescent="0.25">
      <c r="A548" s="205" t="s">
        <v>586</v>
      </c>
      <c r="B548" s="202" t="s">
        <v>18</v>
      </c>
      <c r="C548" s="206" t="s">
        <v>313</v>
      </c>
      <c r="D548" s="202" t="s">
        <v>314</v>
      </c>
      <c r="E548" s="130">
        <v>0</v>
      </c>
      <c r="F548" s="130">
        <v>0</v>
      </c>
      <c r="G548" s="204"/>
    </row>
    <row r="549" spans="1:7" x14ac:dyDescent="0.25">
      <c r="A549" s="205" t="s">
        <v>586</v>
      </c>
      <c r="B549" s="202" t="s">
        <v>18</v>
      </c>
      <c r="C549" s="206" t="s">
        <v>315</v>
      </c>
      <c r="D549" s="202" t="s">
        <v>316</v>
      </c>
      <c r="E549" s="130">
        <v>0</v>
      </c>
      <c r="F549" s="130">
        <v>0</v>
      </c>
      <c r="G549" s="204"/>
    </row>
    <row r="550" spans="1:7" x14ac:dyDescent="0.25">
      <c r="A550" s="205" t="s">
        <v>586</v>
      </c>
      <c r="B550" s="202" t="s">
        <v>18</v>
      </c>
      <c r="C550" s="206" t="s">
        <v>317</v>
      </c>
      <c r="D550" s="202" t="s">
        <v>318</v>
      </c>
      <c r="E550" s="130">
        <v>0</v>
      </c>
      <c r="F550" s="130">
        <v>0</v>
      </c>
      <c r="G550" s="204"/>
    </row>
    <row r="551" spans="1:7" x14ac:dyDescent="0.25">
      <c r="A551" s="205" t="s">
        <v>586</v>
      </c>
      <c r="B551" s="202" t="s">
        <v>18</v>
      </c>
      <c r="C551" s="206" t="s">
        <v>319</v>
      </c>
      <c r="D551" s="202" t="s">
        <v>320</v>
      </c>
      <c r="E551" s="130">
        <v>0</v>
      </c>
      <c r="F551" s="130">
        <v>0</v>
      </c>
      <c r="G551" s="204"/>
    </row>
    <row r="552" spans="1:7" x14ac:dyDescent="0.25">
      <c r="A552" s="205" t="s">
        <v>586</v>
      </c>
      <c r="B552" s="202" t="s">
        <v>18</v>
      </c>
      <c r="C552" s="206" t="s">
        <v>321</v>
      </c>
      <c r="D552" s="202" t="s">
        <v>322</v>
      </c>
      <c r="E552" s="130">
        <v>0</v>
      </c>
      <c r="F552" s="130">
        <v>0</v>
      </c>
      <c r="G552" s="204"/>
    </row>
    <row r="553" spans="1:7" x14ac:dyDescent="0.25">
      <c r="A553" s="205" t="s">
        <v>586</v>
      </c>
      <c r="B553" s="202" t="s">
        <v>18</v>
      </c>
      <c r="C553" s="206" t="s">
        <v>323</v>
      </c>
      <c r="D553" s="202" t="s">
        <v>324</v>
      </c>
      <c r="E553" s="130">
        <v>0</v>
      </c>
      <c r="F553" s="130">
        <v>0</v>
      </c>
      <c r="G553" s="204"/>
    </row>
    <row r="554" spans="1:7" x14ac:dyDescent="0.25">
      <c r="A554" s="205" t="s">
        <v>586</v>
      </c>
      <c r="B554" s="202" t="s">
        <v>18</v>
      </c>
      <c r="C554" s="206" t="s">
        <v>325</v>
      </c>
      <c r="D554" s="202" t="s">
        <v>326</v>
      </c>
      <c r="E554" s="130">
        <v>0</v>
      </c>
      <c r="F554" s="130">
        <v>0</v>
      </c>
      <c r="G554" s="204"/>
    </row>
    <row r="555" spans="1:7" x14ac:dyDescent="0.25">
      <c r="A555" s="205" t="s">
        <v>586</v>
      </c>
      <c r="B555" s="202" t="s">
        <v>18</v>
      </c>
      <c r="C555" s="206" t="s">
        <v>327</v>
      </c>
      <c r="D555" s="202" t="s">
        <v>328</v>
      </c>
      <c r="E555" s="130">
        <v>0</v>
      </c>
      <c r="F555" s="130">
        <v>0</v>
      </c>
      <c r="G555" s="204"/>
    </row>
    <row r="556" spans="1:7" x14ac:dyDescent="0.25">
      <c r="A556" s="205" t="s">
        <v>586</v>
      </c>
      <c r="B556" s="202" t="s">
        <v>18</v>
      </c>
      <c r="C556" s="206">
        <v>580</v>
      </c>
      <c r="D556" s="202" t="s">
        <v>329</v>
      </c>
      <c r="E556" s="130">
        <v>0</v>
      </c>
      <c r="F556" s="130">
        <v>0</v>
      </c>
      <c r="G556" s="204"/>
    </row>
    <row r="557" spans="1:7" x14ac:dyDescent="0.25">
      <c r="A557" s="205" t="s">
        <v>586</v>
      </c>
      <c r="B557" s="202" t="s">
        <v>18</v>
      </c>
      <c r="C557" s="206">
        <v>581</v>
      </c>
      <c r="D557" s="202" t="s">
        <v>330</v>
      </c>
      <c r="E557" s="130">
        <v>0</v>
      </c>
      <c r="F557" s="130">
        <v>0</v>
      </c>
      <c r="G557" s="204"/>
    </row>
    <row r="558" spans="1:7" x14ac:dyDescent="0.25">
      <c r="A558" s="205" t="s">
        <v>586</v>
      </c>
      <c r="B558" s="202" t="s">
        <v>18</v>
      </c>
      <c r="C558" s="206">
        <v>582</v>
      </c>
      <c r="D558" s="202" t="s">
        <v>331</v>
      </c>
      <c r="E558" s="130">
        <v>0</v>
      </c>
      <c r="F558" s="130">
        <v>0</v>
      </c>
      <c r="G558" s="204"/>
    </row>
    <row r="559" spans="1:7" x14ac:dyDescent="0.25">
      <c r="A559" s="205" t="s">
        <v>586</v>
      </c>
      <c r="B559" s="202" t="s">
        <v>18</v>
      </c>
      <c r="C559" s="206">
        <v>583</v>
      </c>
      <c r="D559" s="202" t="s">
        <v>332</v>
      </c>
      <c r="E559" s="130">
        <v>0</v>
      </c>
      <c r="F559" s="130">
        <v>0</v>
      </c>
      <c r="G559" s="204"/>
    </row>
    <row r="560" spans="1:7" x14ac:dyDescent="0.25">
      <c r="A560" s="205" t="s">
        <v>586</v>
      </c>
      <c r="B560" s="202" t="s">
        <v>18</v>
      </c>
      <c r="C560" s="206">
        <v>584</v>
      </c>
      <c r="D560" s="202" t="s">
        <v>333</v>
      </c>
      <c r="E560" s="130">
        <v>0</v>
      </c>
      <c r="F560" s="130">
        <v>0</v>
      </c>
      <c r="G560" s="204"/>
    </row>
    <row r="561" spans="1:7" x14ac:dyDescent="0.25">
      <c r="A561" s="205" t="s">
        <v>586</v>
      </c>
      <c r="B561" s="202" t="s">
        <v>18</v>
      </c>
      <c r="C561" s="206">
        <v>585</v>
      </c>
      <c r="D561" s="202" t="s">
        <v>334</v>
      </c>
      <c r="E561" s="130">
        <v>0</v>
      </c>
      <c r="F561" s="130">
        <v>0</v>
      </c>
      <c r="G561" s="204"/>
    </row>
    <row r="562" spans="1:7" x14ac:dyDescent="0.25">
      <c r="A562" s="205" t="s">
        <v>586</v>
      </c>
      <c r="B562" s="202" t="s">
        <v>18</v>
      </c>
      <c r="C562" s="206">
        <v>586</v>
      </c>
      <c r="D562" s="202" t="s">
        <v>335</v>
      </c>
      <c r="E562" s="130">
        <v>0</v>
      </c>
      <c r="F562" s="130">
        <v>0</v>
      </c>
      <c r="G562" s="204"/>
    </row>
    <row r="563" spans="1:7" x14ac:dyDescent="0.25">
      <c r="A563" s="205" t="s">
        <v>586</v>
      </c>
      <c r="B563" s="202" t="s">
        <v>18</v>
      </c>
      <c r="C563" s="206">
        <v>587</v>
      </c>
      <c r="D563" s="202" t="s">
        <v>336</v>
      </c>
      <c r="E563" s="130">
        <v>0</v>
      </c>
      <c r="F563" s="130">
        <v>0</v>
      </c>
      <c r="G563" s="204"/>
    </row>
    <row r="564" spans="1:7" x14ac:dyDescent="0.25">
      <c r="A564" s="205" t="s">
        <v>586</v>
      </c>
      <c r="B564" s="202" t="s">
        <v>18</v>
      </c>
      <c r="C564" s="206">
        <v>588</v>
      </c>
      <c r="D564" s="202" t="s">
        <v>337</v>
      </c>
      <c r="E564" s="130">
        <v>0</v>
      </c>
      <c r="F564" s="130">
        <v>0</v>
      </c>
      <c r="G564" s="204"/>
    </row>
    <row r="565" spans="1:7" x14ac:dyDescent="0.25">
      <c r="A565" s="205" t="s">
        <v>586</v>
      </c>
      <c r="B565" s="202" t="s">
        <v>18</v>
      </c>
      <c r="C565" s="206">
        <v>589</v>
      </c>
      <c r="D565" s="202" t="s">
        <v>338</v>
      </c>
      <c r="E565" s="130">
        <v>0</v>
      </c>
      <c r="F565" s="130">
        <v>0</v>
      </c>
      <c r="G565" s="204"/>
    </row>
    <row r="566" spans="1:7" x14ac:dyDescent="0.25">
      <c r="A566" s="205" t="s">
        <v>586</v>
      </c>
      <c r="B566" s="202" t="s">
        <v>19</v>
      </c>
      <c r="C566" s="206">
        <v>590</v>
      </c>
      <c r="D566" s="202" t="s">
        <v>339</v>
      </c>
      <c r="E566" s="130">
        <v>0</v>
      </c>
      <c r="F566" s="130">
        <v>0</v>
      </c>
      <c r="G566" s="204"/>
    </row>
    <row r="567" spans="1:7" x14ac:dyDescent="0.25">
      <c r="A567" s="205" t="s">
        <v>586</v>
      </c>
      <c r="B567" s="202" t="s">
        <v>19</v>
      </c>
      <c r="C567" s="206">
        <v>591</v>
      </c>
      <c r="D567" s="202" t="s">
        <v>340</v>
      </c>
      <c r="E567" s="130">
        <v>0</v>
      </c>
      <c r="F567" s="130">
        <v>0</v>
      </c>
      <c r="G567" s="204"/>
    </row>
    <row r="568" spans="1:7" x14ac:dyDescent="0.25">
      <c r="A568" s="205" t="s">
        <v>586</v>
      </c>
      <c r="B568" s="202" t="s">
        <v>19</v>
      </c>
      <c r="C568" s="206">
        <v>592</v>
      </c>
      <c r="D568" s="202" t="s">
        <v>341</v>
      </c>
      <c r="E568" s="130">
        <v>0</v>
      </c>
      <c r="F568" s="130">
        <v>0</v>
      </c>
      <c r="G568" s="204"/>
    </row>
    <row r="569" spans="1:7" x14ac:dyDescent="0.25">
      <c r="A569" s="205" t="s">
        <v>586</v>
      </c>
      <c r="B569" s="202" t="s">
        <v>19</v>
      </c>
      <c r="C569" s="206">
        <v>593</v>
      </c>
      <c r="D569" s="202" t="s">
        <v>342</v>
      </c>
      <c r="E569" s="130">
        <v>0</v>
      </c>
      <c r="F569" s="130">
        <v>0</v>
      </c>
      <c r="G569" s="204"/>
    </row>
    <row r="570" spans="1:7" x14ac:dyDescent="0.25">
      <c r="A570" s="205" t="s">
        <v>586</v>
      </c>
      <c r="B570" s="202" t="s">
        <v>19</v>
      </c>
      <c r="C570" s="206">
        <v>594</v>
      </c>
      <c r="D570" s="202" t="s">
        <v>343</v>
      </c>
      <c r="E570" s="130">
        <v>0</v>
      </c>
      <c r="F570" s="130">
        <v>0</v>
      </c>
      <c r="G570" s="204"/>
    </row>
  </sheetData>
  <autoFilter ref="A7:G570" xr:uid="{00000000-0009-0000-0000-00000700000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</sheetPr>
  <dimension ref="A1:I16"/>
  <sheetViews>
    <sheetView zoomScale="85" zoomScaleNormal="85" workbookViewId="0">
      <selection activeCell="J12" sqref="J12"/>
    </sheetView>
  </sheetViews>
  <sheetFormatPr defaultColWidth="9.140625" defaultRowHeight="12.75" x14ac:dyDescent="0.25"/>
  <cols>
    <col min="1" max="1" width="27.7109375" style="180" customWidth="1"/>
    <col min="2" max="2" width="30.28515625" style="180" customWidth="1"/>
    <col min="3" max="3" width="21.140625" style="180" customWidth="1"/>
    <col min="4" max="4" width="18.85546875" style="180" customWidth="1"/>
    <col min="5" max="5" width="16.28515625" style="180" customWidth="1"/>
    <col min="6" max="6" width="74" style="180" customWidth="1"/>
    <col min="7" max="7" width="47.7109375" style="180" customWidth="1"/>
    <col min="8" max="16384" width="9.140625" style="180"/>
  </cols>
  <sheetData>
    <row r="1" spans="1:9" ht="18.75" x14ac:dyDescent="0.25">
      <c r="B1" s="182" t="s">
        <v>667</v>
      </c>
    </row>
    <row r="3" spans="1:9" ht="25.5" x14ac:dyDescent="0.25">
      <c r="A3" s="183" t="s">
        <v>422</v>
      </c>
      <c r="B3" s="183" t="s">
        <v>658</v>
      </c>
      <c r="C3" s="183" t="s">
        <v>659</v>
      </c>
      <c r="D3" s="183" t="s">
        <v>660</v>
      </c>
      <c r="E3" s="183" t="s">
        <v>661</v>
      </c>
      <c r="F3" s="183" t="s">
        <v>424</v>
      </c>
      <c r="G3" s="183" t="s">
        <v>662</v>
      </c>
    </row>
    <row r="4" spans="1:9" ht="25.5" x14ac:dyDescent="0.25">
      <c r="A4" s="239" t="s">
        <v>1967</v>
      </c>
      <c r="B4" s="184" t="s">
        <v>664</v>
      </c>
      <c r="C4" s="184" t="s">
        <v>663</v>
      </c>
      <c r="D4" s="184" t="s">
        <v>684</v>
      </c>
      <c r="E4" s="184" t="s">
        <v>665</v>
      </c>
      <c r="F4" s="184" t="s">
        <v>666</v>
      </c>
      <c r="G4" s="218"/>
      <c r="I4" s="181"/>
    </row>
    <row r="5" spans="1:9" ht="63.75" x14ac:dyDescent="0.25">
      <c r="A5" s="240"/>
      <c r="B5" s="219" t="s">
        <v>1968</v>
      </c>
      <c r="C5" s="184" t="s">
        <v>663</v>
      </c>
      <c r="D5" s="184" t="s">
        <v>1890</v>
      </c>
      <c r="E5" s="184" t="s">
        <v>665</v>
      </c>
      <c r="F5" s="219" t="s">
        <v>1969</v>
      </c>
      <c r="G5" s="218"/>
      <c r="I5" s="181"/>
    </row>
    <row r="6" spans="1:9" ht="63.75" x14ac:dyDescent="0.25">
      <c r="A6" s="241" t="s">
        <v>1970</v>
      </c>
      <c r="B6" s="219" t="s">
        <v>1971</v>
      </c>
      <c r="C6" s="184" t="s">
        <v>663</v>
      </c>
      <c r="D6" s="184" t="s">
        <v>1889</v>
      </c>
      <c r="E6" s="184" t="s">
        <v>665</v>
      </c>
      <c r="F6" s="219" t="s">
        <v>1972</v>
      </c>
      <c r="G6" s="184"/>
    </row>
    <row r="7" spans="1:9" ht="127.5" x14ac:dyDescent="0.25">
      <c r="A7" s="241"/>
      <c r="B7" s="184" t="s">
        <v>861</v>
      </c>
      <c r="C7" s="184" t="s">
        <v>663</v>
      </c>
      <c r="D7" s="184" t="s">
        <v>1890</v>
      </c>
      <c r="E7" s="184" t="s">
        <v>665</v>
      </c>
      <c r="F7" s="219" t="s">
        <v>1973</v>
      </c>
      <c r="G7" s="184"/>
    </row>
    <row r="8" spans="1:9" x14ac:dyDescent="0.25">
      <c r="A8" s="220"/>
    </row>
    <row r="9" spans="1:9" ht="25.5" x14ac:dyDescent="0.25">
      <c r="A9" s="183" t="s">
        <v>422</v>
      </c>
      <c r="B9" s="183" t="s">
        <v>658</v>
      </c>
      <c r="C9" s="183" t="s">
        <v>659</v>
      </c>
      <c r="D9" s="183" t="s">
        <v>1974</v>
      </c>
      <c r="E9" s="183" t="s">
        <v>661</v>
      </c>
      <c r="F9" s="183" t="s">
        <v>424</v>
      </c>
      <c r="G9" s="183" t="s">
        <v>662</v>
      </c>
    </row>
    <row r="10" spans="1:9" ht="89.25" x14ac:dyDescent="0.25">
      <c r="A10" s="239" t="s">
        <v>859</v>
      </c>
      <c r="B10" s="184" t="s">
        <v>860</v>
      </c>
      <c r="C10" s="184" t="s">
        <v>663</v>
      </c>
      <c r="D10" s="184" t="s">
        <v>1917</v>
      </c>
      <c r="E10" s="184" t="s">
        <v>665</v>
      </c>
      <c r="F10" s="221" t="s">
        <v>1975</v>
      </c>
      <c r="G10" s="184"/>
    </row>
    <row r="11" spans="1:9" ht="153" x14ac:dyDescent="0.25">
      <c r="A11" s="242"/>
      <c r="B11" s="184" t="s">
        <v>1976</v>
      </c>
      <c r="C11" s="184" t="s">
        <v>663</v>
      </c>
      <c r="D11" s="219" t="s">
        <v>1977</v>
      </c>
      <c r="E11" s="184" t="s">
        <v>665</v>
      </c>
      <c r="F11" s="221" t="s">
        <v>1978</v>
      </c>
      <c r="G11" s="184"/>
    </row>
    <row r="12" spans="1:9" ht="165.75" x14ac:dyDescent="0.25">
      <c r="A12" s="240"/>
      <c r="B12" s="184" t="s">
        <v>1979</v>
      </c>
      <c r="C12" s="184"/>
      <c r="D12" s="222" t="s">
        <v>1980</v>
      </c>
      <c r="E12" s="184"/>
      <c r="F12" s="221" t="s">
        <v>1981</v>
      </c>
      <c r="G12" s="184"/>
    </row>
    <row r="13" spans="1:9" x14ac:dyDescent="0.25">
      <c r="A13" s="223"/>
      <c r="B13" s="223"/>
      <c r="C13" s="223"/>
      <c r="D13" s="223"/>
      <c r="E13" s="223"/>
      <c r="F13" s="224"/>
      <c r="G13" s="223"/>
    </row>
    <row r="14" spans="1:9" x14ac:dyDescent="0.25">
      <c r="A14" s="225"/>
      <c r="B14" s="225"/>
      <c r="C14" s="225"/>
      <c r="D14" s="225"/>
      <c r="E14" s="225"/>
      <c r="F14" s="226"/>
      <c r="G14" s="225"/>
    </row>
    <row r="15" spans="1:9" ht="38.25" x14ac:dyDescent="0.25">
      <c r="A15" s="183" t="s">
        <v>422</v>
      </c>
      <c r="B15" s="183" t="s">
        <v>658</v>
      </c>
      <c r="C15" s="183" t="s">
        <v>1919</v>
      </c>
      <c r="D15" s="183" t="s">
        <v>1920</v>
      </c>
      <c r="E15" s="183"/>
      <c r="F15" s="183" t="s">
        <v>424</v>
      </c>
      <c r="G15" s="183" t="s">
        <v>662</v>
      </c>
    </row>
    <row r="16" spans="1:9" ht="38.25" x14ac:dyDescent="0.25">
      <c r="A16" s="227" t="s">
        <v>1918</v>
      </c>
      <c r="B16" s="228" t="s">
        <v>1982</v>
      </c>
      <c r="C16" s="104" t="s">
        <v>1983</v>
      </c>
      <c r="D16" s="229" t="s">
        <v>1984</v>
      </c>
      <c r="E16" s="228"/>
      <c r="F16" s="228" t="s">
        <v>1921</v>
      </c>
      <c r="G16" s="228"/>
    </row>
  </sheetData>
  <mergeCells count="3">
    <mergeCell ref="A4:A5"/>
    <mergeCell ref="A6:A7"/>
    <mergeCell ref="A10:A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NOVUS прайс</vt:lpstr>
      <vt:lpstr>ДМП</vt:lpstr>
      <vt:lpstr>ДМП Coffe Point</vt:lpstr>
      <vt:lpstr>КАСА</vt:lpstr>
      <vt:lpstr>Кіл-ть кас по ТП</vt:lpstr>
      <vt:lpstr>Онлайн продажі</vt:lpstr>
      <vt:lpstr>АКЦІЇ</vt:lpstr>
      <vt:lpstr>Вартість Акцій</vt:lpstr>
      <vt:lpstr>CRM</vt:lpstr>
      <vt:lpstr>Відео реклама</vt:lpstr>
      <vt:lpstr>Реклама на КСО</vt:lpstr>
      <vt:lpstr>Реклама та ПОС</vt:lpstr>
      <vt:lpstr>Новинка</vt:lpstr>
      <vt:lpstr>Отчет CRM</vt:lpstr>
      <vt:lpstr>Дислокація магазинів</vt:lpstr>
      <vt:lpstr>Контакти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Москвичёв Дмитрий</dc:creator>
  <cp:lastModifiedBy>Сліпанчук Віталій</cp:lastModifiedBy>
  <dcterms:created xsi:type="dcterms:W3CDTF">2017-10-24T11:19:39Z</dcterms:created>
  <dcterms:modified xsi:type="dcterms:W3CDTF">2026-04-09T08:13:54Z</dcterms:modified>
</cp:coreProperties>
</file>